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70" activeTab="0"/>
  </bookViews>
  <sheets>
    <sheet name="Φύλλο1" sheetId="1" r:id="rId1"/>
  </sheets>
  <definedNames>
    <definedName name="_xlnm.Print_Titles" localSheetId="0">'Φύλλο1'!$1:$3</definedName>
  </definedNames>
  <calcPr fullCalcOnLoad="1"/>
</workbook>
</file>

<file path=xl/sharedStrings.xml><?xml version="1.0" encoding="utf-8"?>
<sst xmlns="http://schemas.openxmlformats.org/spreadsheetml/2006/main" count="238" uniqueCount="165">
  <si>
    <t>ΤΟΠΟΓΡΑΦΙΑΣ</t>
  </si>
  <si>
    <t>ΓΡΑΦΙΣΤΙΚΗΣ</t>
  </si>
  <si>
    <t>ΤΕΧΝΟΛΟΓΙΑΣ ΓΡΑΦΙΚΩΝ ΤΕΧΝΩΝ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</si>
  <si>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</si>
  <si>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</si>
  <si>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</si>
  <si>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</si>
  <si>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</si>
  <si>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</si>
  <si>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</si>
  <si>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ΝΟΣΗΛΕΥΤΙΚΗΣ</t>
  </si>
  <si>
    <t>ΜΑΙΕΥΤΙΚΗΣ</t>
  </si>
  <si>
    <t>ΕΠΙΣΚΕΠΤΩΝ ΚΑΙ ΕΠΙΣΚΕΠΤΡΙΩΝ ΥΓΕΙΑΣ</t>
  </si>
  <si>
    <t>ΒΡΕΦΟΝΗΠΙΟΚΟΜΙΑΣ</t>
  </si>
  <si>
    <t>ΚΟΙΝΩΝΙΚΗΣ ΕΡΓΑΣΙΑΣ</t>
  </si>
  <si>
    <t>ΙΑΤΡΙΚΩΝ ΕΡΓΑΣΤΗΡΙΩΝ</t>
  </si>
  <si>
    <t>ΡΑΔΙΟΛΟΓΙΑΣ - ΑΚΤΙΝΟΛΟΓΙΑΣ</t>
  </si>
  <si>
    <t>ΟΔΟΝΤΙΚΗΣ ΤΕΧΝΟΛΟΓΙΑΣ</t>
  </si>
  <si>
    <t>ΦΥΣΙΚΟΘΕΡΑΠΕΙΑΣ</t>
  </si>
  <si>
    <t>ΕΡΓΟΘΕΡΑΠΕΙΑΣ</t>
  </si>
  <si>
    <t>ΔΗΜΟΣΙΑΣ ΥΓΙΕΙΝΗΣ</t>
  </si>
  <si>
    <t>ΑΙΣΘΗΤΙΚΗΣ ΚΑΙ ΚΟΣΜΗΤΟΛΟΓΙΑΣ</t>
  </si>
  <si>
    <t>TΟΥΡΙΣΤΙΚΩΝ ΕΠΙΧΕΙΡΗΣΕΩΝ</t>
  </si>
  <si>
    <t>ΒΙΒΛΙΟΘΗΚΟΝΟΜΙΑΣ ΚΑΙ ΣΥΣΤΗΜΑΤΩΝ ΠΛΗΡΟΦΟΡΗΣΗΣ</t>
  </si>
  <si>
    <t>ΔΙΟΙΚΗΣΗΣ ΕΠΙΧΕΙΡΗΣΕΩΝ</t>
  </si>
  <si>
    <t>ΔΙΟΙΚΗΣΗΣ ΜΟΝΑΔΩΝ ΥΓΕΙΑΣ ΚΑΙ ΠΡΟΝΟΙΑΣ</t>
  </si>
  <si>
    <t>ΕΜΠΟΡΙΑΣ ΚΑΙ ΔΙΑΦΗΜΙΣΗΣ</t>
  </si>
  <si>
    <t>ΣΥΝΟΛΟ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</si>
  <si>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</si>
  <si>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</si>
  <si>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</si>
  <si>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</si>
  <si>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</si>
  <si>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ΛΟΓΙΣΤΙΚΗΣ</t>
  </si>
  <si>
    <t>ΤΟΥΡΙΣΤΙΚΩΝ ΕΠΙΧΕΙΡΗΣΕΩΝ (ΣΠΕΤΣΕΣ)</t>
  </si>
  <si>
    <t>ΟΧΗΜΑΤΩΝ</t>
  </si>
  <si>
    <t>ΣΧΕΔΙΑΣΜΟΥ ΚΑΙ ΠΑΡΑΓΩΓΗΣ ΕΝΔΥΜΑΤΩΝ (ΚΙΛΚΙΣ)</t>
  </si>
  <si>
    <t>ΦΥΤΙΚΗΣ ΠΑΡΑΓΩΓΗΣ</t>
  </si>
  <si>
    <t>ΖΩΪΚΗΣ ΠΑΡΑΓΩΓΗΣ</t>
  </si>
  <si>
    <t xml:space="preserve">ΔΙΑΤΡΟΦΗΣ ΚΑΙ ΔΙΑΙΤΟΛΟΓΙΑΣ </t>
  </si>
  <si>
    <t>ΤΟΥΡΙΣΤΙΚΩΝ ΕΠΙΧΕΙΡΗΣΕΩΝ</t>
  </si>
  <si>
    <t>ΤΕΧΝΟΛΟΓΙΑΣ ΑΛΙΕΙΑΣ- ΥΔΑΤΟΚΑΛΛΙΕΡΓΕΙΩΝ (ΜΟΥΔΑΝΙΑ)</t>
  </si>
  <si>
    <t>ΤΥΠΟΠΟΙΗΣΗΣ ΚΑΙ ΔΙΑΚΙΝΗΣΗΣ ΠΡΟΪΟΝΤΩΝ (ΚΑΤΕΡΙΝΗ)</t>
  </si>
  <si>
    <t>ΕΠΙΧΕΙΡΗΜΑΤΙΚΟΥ ΣΧΕΔΙΑΣΜΟΥ ΚΑΙ ΠΛΗΡΟΦΟΡΙΑΚΩΝ ΣΥΣΤΗΜΑΤΩΝ</t>
  </si>
  <si>
    <t>ΛΟΓΟΘΕΡΑΠΕΙΑΣ</t>
  </si>
  <si>
    <t>ΑΝΑΚΑΙΝΙΣΗΣ ΚΑΙ ΑΠΟΚΑΤΑΣΤΑΣΗΣ ΚΤΙΡΙΩΝ</t>
  </si>
  <si>
    <t>ΠΛΗΡΟΦΟΡΙΚΗΣ ΚΑΙ ΜΕΣΩΝ ΜΑΖΙΚΗΣ ΕΝΗΜΕΡΩΣΗΣ (ΠΥΡΓΟΣ)</t>
  </si>
  <si>
    <t>ΦΥΣΙΚΟΘΕΡΑΠΕΙΑΣ (ΑΙΓΙΟ)</t>
  </si>
  <si>
    <t>ΤΕΧΝΟΛΟΓΙΑΣ ΠΛΗΡΟΦΟΡΙΚΗΣ ΚΑΙ ΤΗΛΕΠΙΚΟΙΝΩΝΙΩΝ</t>
  </si>
  <si>
    <t>ΣΧΕΔΙΑΣΜΟΥ ΚΑΙ ΤΕΧΝΟΛΟΓΙΑΣ ΞΥΛΟΥ ΚΑΙ ΕΠΙΠΛΟΥ (ΚΑΡΔΙΤΣΑ)</t>
  </si>
  <si>
    <t xml:space="preserve">ΗΛΕΚΤΡΟΝΙΚΗΣ (ΧΑΝΙΑ) </t>
  </si>
  <si>
    <t>ΜΟΥΣΙΚΗΣ ΤΕΧΝΟΛΟΓΙΑΣ ΚΑΙ ΑΚΟΥΣΤΙΚΗΣ (ΡΕΘΥΜΝΟ)</t>
  </si>
  <si>
    <t>ΔΙΑΤΡΟΦΗΣ ΚΑΙ ΔΙΑΙΤΟΛΟΓΙΑΣ (ΣΗΤΕΙΑ)</t>
  </si>
  <si>
    <t>ΕΜΠΟΡΙΑΣ ΚΑΙ ΔΙΑΦΗΜΙΣΗΣ (ΙΕΡΑΠΕΤΡΑ)</t>
  </si>
  <si>
    <t>ΧΡΗΜΑΤΟΟΙΚΟΝΟΜΙΚΗΣ ΚΑΙ ΑΣΦΑΛΙΣΤΙΚΗΣ (ΑΓ. ΝΙΚΟΛΑΟΣ)</t>
  </si>
  <si>
    <t>ΒΙΟΜΗΧΑΝΙΚΗΣ ΠΛΗΡΟΦΟΡΙΚΗΣ</t>
  </si>
  <si>
    <t>ΤΕΧΝΟΛΟΓΙΑΣ ΠΕΤΡΕΛΑΙΟΥ ΚΑΙ ΦΥΣΙΚΟΥ ΑΕΡΙΟΥ</t>
  </si>
  <si>
    <t>ΔΙΑΧΕΙΡΙΣΗΣ ΠΛΗΡΟΦΟΡΙΩΝ</t>
  </si>
  <si>
    <t>ΑΡΧΙΤΕΚΤΟΝΙΚΗ ΤΟΠΙΟΥ (ΔΡΑΜΑ)</t>
  </si>
  <si>
    <t>ΦΥΤΙΚΗΣ ΠΑΡΑΓΩΓΗΣ (ΦΛΩΡΙΝΑ)</t>
  </si>
  <si>
    <t>ΖΩΪΚΗΣ ΠΑΡΑΓΩΓΗΣ (ΦΛΩΡΙΝΑ)</t>
  </si>
  <si>
    <t>ΕΜΠΟΡΙΑΣ ΚΑΙ ΠΟΙΟΤΙΚΟΥ ΕΛΕΓΧΟΥ ΑΓΡΟΤΙΚΩΝ  ΠΡΟΪΟΝΤΩΝ (ΦΛΩΡΙΝΑ)</t>
  </si>
  <si>
    <t>ΕΦΑΡΜΟΓΩΝ ΠΛΗΡΟΦΟΡΙΚΗΣ ΣΤΗ ΔΙΟΙΚΗΣΗ ΚΑΙ ΣΤΗΝ ΟΙΚΟΝΟΜΙΑ (ΓΡΕΒΕΝΑ)</t>
  </si>
  <si>
    <t>ΤΕΧΝΟΛΟΓΙΑΣ ΑΕΡΟΣΚΑΦΩΝ</t>
  </si>
  <si>
    <t>ΠΛΗΡΟΦΟΡΙΚΗΣ ΚΑΙ ΕΠΙΚΟΙΝΩΝΙΩΝ</t>
  </si>
  <si>
    <t>ΓΕΩΠΛΗΡΟΦΟΡΙΚΗΣ ΚΑΙ ΤΟΠΟΓΡΑΦΙΑΣ</t>
  </si>
  <si>
    <t>ΘΕΡΜΟΚΗΠΙΑΚΩΝ ΚΑΛΛΙΕΡΓΕΙΩΝ ΚΑΙ ΑΝΘΟΚΟΜΙΑΣ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</si>
  <si>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</si>
  <si>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</si>
  <si>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</si>
  <si>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ΠΛΗΡΟΦΟΡΙΚΗΣ ΚΑΙ ΤΕΧΝΟΛΟΓΙΑΣ ΥΠΟΛΟΓΙΣΤΩΝ</t>
  </si>
  <si>
    <t>ΒΡΕΦΟΝΗΠΙΟΚΟΜΙΑΣ (ΙΩΑΝΝΙΝΑ)</t>
  </si>
  <si>
    <t>ΕΦΑΡΜΟΓΩΝ ΞΕΝΩΝ ΓΛΩΣΣΩΝ ΣΤΗ ΔΙΟΙΚΗΣΗ ΚΑΙ ΣΤΟ ΕΜΠΟΡΙΟ (ΗΓΟΥΜΕΝΙΤΣΑ)</t>
  </si>
  <si>
    <t>ΛΟΓΟΘΕΡΑΠΕΙΑΣ (ΙΩΑΝΝΙΝΑ)</t>
  </si>
  <si>
    <t>ΙΟΝΙΩΝ ΝΗΣΩΝ</t>
  </si>
  <si>
    <t>ΕΦΑΡΜΟΓΩΝ ΠΛΗΡΟΦΟΡΙΚΗΣ ΣΤΗ ΔΙΟΙΚΗΣΗ ΚΑΙ ΣΤΗΝ ΟΙΚΟΝΟΜΙΑ (ΛΕΥΚΑΔΑ)</t>
  </si>
  <si>
    <t>ΓΕΝΙΚΟ ΣΥΝΟΛΟ TEΙ</t>
  </si>
  <si>
    <t>ΕΚΠΑΙΔΕΥΤΙΚΩΝ  ΜΗΧΑΝΟΛΟΓΙΑΣ</t>
  </si>
  <si>
    <t>ΕΚΠΑΙΔΕΥΤΙΚΩΝ  ΗΛΕΚΤΡΟΛΟΓΙΑΣ</t>
  </si>
  <si>
    <t>ΕΚΠΑΙΔΕΥΤΙΚΩΝ  ΗΛΕΚΤΡΟΝΙΚΗΣ</t>
  </si>
  <si>
    <t>ΓΕΝΙΚΟ ΣΥΝΟΛΟ ΤΕΙ &amp;  ΑΣΠΑΙΤΕ</t>
  </si>
  <si>
    <t xml:space="preserve">ΤΟΥΡ. ΕΠΑΓΓΕΛΜ. ΡΟΔΟΥ </t>
  </si>
  <si>
    <t xml:space="preserve">ΤΟΥΡ. ΕΠΑΓΓΕΛΜ. ΑΓΙΟΥ ΝΙΚΟΛΑΟΥ </t>
  </si>
  <si>
    <t xml:space="preserve">ΓΕΝΙΚΟ ΣΥΝΟΛΟ (ΤΕΙ, ΑΣΠΑΙΤΕ ΚΑΙ Α.Σ.Τ.Ε.) </t>
  </si>
  <si>
    <t>ΤΜΗΜΑΤΑ</t>
  </si>
  <si>
    <t>ΒΙΒΛΙΟΘΗΚΟΝΟΜΙΑΣ &amp; ΣΥΣΤΗΜ. ΠΛΗΡΟΦΟΡΗΣΗΣ</t>
  </si>
  <si>
    <t>ΑΝΑΚΑΙΝΙΣΗΣ ΚΑΙ ΑΠΟΚΑΤΑΣΤΑΣΗΣ ΚΤΙΡΙΩΝ(ΤΡΙΚΑΛΑ)</t>
  </si>
  <si>
    <t>ΔΗΜΟΣΙΩΝ ΣΧΕΣΕΩΝ ΚΑΙ ΕΠΙΚΟΙΝΩΝΙΑΣ (ΚΑΣΤΟΡΙΑ)</t>
  </si>
  <si>
    <t>ΦΩΤΟΓΡΑΦΙΑΣ ΚΑΙ ΟΠΤΙΚΟΑΚΟΥΣΤΙΚΩΝ ΤΕΧΝΩΝ</t>
  </si>
  <si>
    <t>ΔΑΣΟΠΟΝΙΑΣ ΚΑΙ ΔΙΑΧΕΙΡΙΣΗΣ ΦΥΣΙΚΟΥ ΠΕΡΙΒΑΛΛΟΝΤΟΣ (ΚΑΡΔΙΤΣΑ)</t>
  </si>
  <si>
    <t xml:space="preserve">ΠΟΛΙΤΙΚΩΝ ΕΡΓΩΝ ΥΠΟΔΟΜΗΣ </t>
  </si>
  <si>
    <t>ΣΥΝΤΗΡΗΣΗΣ ΑΡΧΑΙΟΤΗΤΩΝ ΚΑΙ ΕΡΓΩΝ ΤΕΧΝΗΣ</t>
  </si>
  <si>
    <t>ΠΟΛΙΤΙΚΩΝ ΔΟΜΙΚΩΝ ΕΡΓΩΝ</t>
  </si>
  <si>
    <t>ΠΟΛΙΤΙΚΩΝ ΕΡΓΩΝ ΥΠΟΔΟΜΗΣ</t>
  </si>
  <si>
    <t>ΕΦΑΡΜΟΓΩΝ ΠΛΗΡΟΦΟΡΙΚΗΣ ΣΤΗ ΔΙΟΙΚΗΣΗ ΚΑΙ ΣΤΗΝ ΟΙΚΟΝΟΜΙΑ (ΑΜΑΛΙΑΔΑ)</t>
  </si>
  <si>
    <t>ΔΙΟΙΚΗΣΗΣ  ΚΑΙ ΔΙΑΧΕΙΡΙΣΗΣ ΕΡΓΩΝ</t>
  </si>
  <si>
    <t>ΤΕΧΝΟΛΟΓΙΑΣ ΤΡΟΦΙΜΩΝ (ΚΑΡΔΙΤΣΑ)</t>
  </si>
  <si>
    <t>ΠΟΛΙΤΙΚΩΝ  ΔΟΜΙΚΩΝ ΕΡΓΩΝ (ΗΡΑΚΛΕΙΟ)</t>
  </si>
  <si>
    <t>ΜΗΧΑΝΟΛΟΓΙΑΣ (ΗΡΑΚΛΕΙΟ)</t>
  </si>
  <si>
    <t>ΗΛΕΚΤΡΟΛΟΓΙΑΣ (ΗΡΑΚΛΕΙΟ)</t>
  </si>
  <si>
    <t>ΕΦΑΡΜΟΣΜΕΝΗΣ ΠΛΗΡΟΦΟΡΙΚΗΣ ΚΑΙ ΠΟΛΥΜΕΣΩΝ (ΗΡΑΚΛΕΙΟ)</t>
  </si>
  <si>
    <t>ΦΥΣΙΚΩΝ ΠΟΡΩΝ  ΚΑΙ ΠΕΡΙΒΑΛΛΟΝΤΟΣ (ΧΑΝΙΑ)</t>
  </si>
  <si>
    <t>ΦΥΤΙΚΗΣ ΠΑΡΑΓΩΓΗΣ (ΗΡΑΚΛΕΙΟ)</t>
  </si>
  <si>
    <t>ΝΟΣΗΛΕΥΤΙΚΗΣ (ΗΡΑΚΛΕΙΟ)</t>
  </si>
  <si>
    <t>ΚΟΙΝΩΝΙΚΗΣ ΕΡΓΑΣΙΑΣ (ΗΡΑΚΛΕΙΟ)</t>
  </si>
  <si>
    <t>ΔΙΟΙΚΗΣΗΣ ΕΠΙΧΕΙΡΗΣΕΩΝ (ΗΡΑΚΛΕΙΟ)</t>
  </si>
  <si>
    <t>ΛΟΓΙΣΤΙΚΗΣ (ΗΡΑΚΛΕΙΟ)</t>
  </si>
  <si>
    <t>ΔΑΣΟΠΟΝΙΑΣ ΚΑΙ ΔΙΑΧΕΙΡΙΣΗΣ ΦΥΣΙΚΟΥ ΠΕΡΙΒΑΛΛΟΝΤΟΣ (ΔΡΑΜΑ)</t>
  </si>
  <si>
    <t>ΜΗΧΑΝΟΛΟΓΙΑΣ (ΚΟΖΑΝΗ)</t>
  </si>
  <si>
    <t>ΗΛΕΚΤΡΟΛΟΓΙΑΣ (ΚΟΖΑΝΗ)</t>
  </si>
  <si>
    <t>ΓΕΩΤΕΧΝΟΛΟΓΙΑΣ ΚΑΙ ΠΕΡΙΒΑΛΛΟΝΤΟΣ (ΚΟΖΑΝΗ)</t>
  </si>
  <si>
    <t>ΛΟΓΙΣΤΙΚΗΣ (ΚΟΖΑΝΗ)</t>
  </si>
  <si>
    <t>ΔΙΟΙΚΗΣΗΣ ΕΠΙΧΕΙΡΗΣΕΩΝ (ΚΟΖΑΝΗ)</t>
  </si>
  <si>
    <t>ΒΙΟΜΗΧΑΝΙΚΟΥ ΣΧΕΔΙΑΣΜΟΥ (ΚΟΖΑΝΗ)</t>
  </si>
  <si>
    <t>ΔΙΕΘΝΟΥΣ ΕΜΠΟΡΙΟΥ (ΚΑΣΤΟΡΙΑ)</t>
  </si>
  <si>
    <t>ΠΛΗΡΟΦΟΡΙΚΗΣ ΚΑΙ ΤΕΧΝΟΛΟΓΙΑΣ ΥΠΟΛΟΓΙΣΤΩΝ (ΚΑΣΤΟΡΙΑ)</t>
  </si>
  <si>
    <t>ΤΕΧΝΟΛΟΓΙΩΝ ΑΝΤΙΡΡΥΠΑΝΣΗΣ (ΚΟΖΑΝΗ)</t>
  </si>
  <si>
    <t>ΧΡΗΜΑΤΟΟΙΚΟΝΟΜΙΚΩΝ ΕΦΑΡΜΟΓΩΝ (ΚΟΖΑΝΗ)</t>
  </si>
  <si>
    <t>ΔΙΟΙΚΗΣΗΣ ΣΥΣΤΗΜΑΤΩΝ ΕΦΟΔΙΑΣΜΟΥ (ΘΗΒΑ)</t>
  </si>
  <si>
    <t>ΤΗΛΕΠΙΚΟΙΝΩΝΙΑΚΩΝ ΣΥΣΤΗΜΑΤΩΝ ΚΑΙ ΔΙΚΤΥΩΝ (ΝΑΥΠΑΚΤΟ)</t>
  </si>
  <si>
    <t>ΤΕΧΝΟΛΟΓΙΑΣ ΠΛΗΡΟΦΟΡΙΚΗΣ ΚΑΙ ΤΗΛΕΠΙΚΟΙΝΩΝΙΩΝ (ΣΠΑΡΤΗ)</t>
  </si>
  <si>
    <t>ΔΑΣΟΠΟΝΙΑΣ ΚΑΙ ΔΙΑΧΕΙΡΙΣΗΣ ΦΥΣΙΚΟΥ ΠΕΡΙΒΑΛΛΟΝΤΟΣ (ΚΑΡΠΕΝΗΣΙ)</t>
  </si>
  <si>
    <t>ΦΥΤΙΚΗΣ ΠΑΡΑΓΩΓΗΣ (ΑΡΤΑ)</t>
  </si>
  <si>
    <t>ΖΩΪΚΗΣ ΠΑΡΑΓΩΓΗΣ (ΑΡΤΑ)</t>
  </si>
  <si>
    <t>ΑΝΘΟΚΟΜΙΑΣ - ΑΡΧΙΤΕΚΤΟΝΙΚΗΣ ΤΟΠΙΟΥ (ΑΡΤΑ)</t>
  </si>
  <si>
    <t>ΝΟΣΗΛΕΥΤΙΚΗΣ (ΙΩΑΝΝΙΝΑ)</t>
  </si>
  <si>
    <t>IΧΘΥΟΚΟΜΙΑΣ - ΑΛΙΕΙΑΣ (ΗΓΟΥΜΕΝΙΤΣΑ)</t>
  </si>
  <si>
    <t>ΤΟΥΡΙΣΤΙΚΩΝ ΕΠΙΧΕΙΡΗΣΕΩΝ (ΗΓΟΥΜΕΝΙΤΣΑ)</t>
  </si>
  <si>
    <t>ΛΟΓΙΣΤΙΚΗΣ (ΠΡΕΒΕΖΑ)</t>
  </si>
  <si>
    <t>ΧΡΗΜΑΤΟΟΙΚΟΝΟΜΙΚΗΣ ΚΑΙ ΕΛΕΓΚΤΙΚΗΣ (ΠΡΕΒΕΖΑ)</t>
  </si>
  <si>
    <t>ΛΑΪΚΗΣ ΚΑΙ ΠΑΡΑΔΟΣΙΑΚΗΣ ΜΟΥΣΙΚΗΣ (ΑΡΤΑ)</t>
  </si>
  <si>
    <t>ΤΕΧΝΟΛΟΓΙΑΣ ΗΧΟΥ ΚΑΙ ΜΟΥΣΙΚΩΝ ΟΡΓΑΝΩΝ (ΛΗΞΟΥΡΙ)</t>
  </si>
  <si>
    <t>ΔΙΟΙΚΗΣΗΣ ΕΠΙΧΕΙΡΗΣΕΩΝ (ΛΗΞΟΥΡΙ)</t>
  </si>
  <si>
    <t>ΔΗΜΟΣΙΩΝ ΣΧΕΣΕΩΝ ΚΑΙ ΕΠΙΚΟΙΝΩΝΙΑΣ (ΑΡΓΟΣΤΟΛΙ)</t>
  </si>
  <si>
    <t>ΕΚΠΑΙΔΕΥΤΙΚΩΝ  ΠΟΛΙΤΙΚΩΝ ΔΟΜΙΚΩΝ ΕΡΓΩΝ</t>
  </si>
  <si>
    <t>ΕΚΠΑΙΔΕΥΤΙΚΩΝ  ΠΟΛΙΤΙΚΩΝ ΕΡΓΩΝ ΥΠΟΔΟΜΗΣ</t>
  </si>
  <si>
    <t>ΤΟΥΡΙΣΤΙΚΩΝ ΕΠΙΧΕΙΡΗΣΕΩΝ (ΗΡΑΚΛΕΙΟ)</t>
  </si>
  <si>
    <t>ΟΠΤΙΚΗΣ ΚΑΙ ΟΠΤΟΜΕΤΡΙΑΣ</t>
  </si>
  <si>
    <t>ΜΟΥΣΕΙΟΛΟΓΙΑΣ, ΜΟΥΣΕΙΟΓΡΑΦΙΑΣ ΚΑΙ ΣΧΕΔΙΑΣΜΟΥ ΕΚΘΕΣΕΩΝ</t>
  </si>
  <si>
    <t>ΕΣΩΤΕΡΙΚΗΣ ΑΡΧΙΤΕΚΤΟΝΙΚΗΣ, ΔΙΑΚΟΣΜΗΣΗΣ ΚΑΙ ΣΧΕΔΙΑΣΜΟΥ ΑΝΤΙΚΕΙΜΕΝΩΝ</t>
  </si>
  <si>
    <t xml:space="preserve">ΔΙΟΙΚΗΣΗΣ ΚΟΙΝΩΝΙΚΩΝ-ΣΥΝΕΤΑΙΡΙΣΤΙΚΩΝ ΕΠΙΧΕΙΡΗΣΕΩΝ ΚΑΙ ΟΡΓΑΝΩΣΕΩΝ  </t>
  </si>
  <si>
    <t xml:space="preserve">ΠΡΟΣΧΟΛΙΚΗΣ ΑΓΩΓΗΣ </t>
  </si>
  <si>
    <t>ΜΑΙΕΥΤΙΚΗΣ (ΚΟΖΑΝΗ)</t>
  </si>
  <si>
    <t>ΕΠΙΧΕΙΡΗΣΙΑΚΗΣ ΠΛΗΡΟΦΟΡΙΚΗΣ (ΓΡΕΒΕΝΑ)</t>
  </si>
  <si>
    <t>ΕΜΠΟΡΙΑΣ ΚΑΙ ΔΙΑΦΗΜΙΣΗΣ (ΑΜΑΛΙΑΔΑ)</t>
  </si>
  <si>
    <t xml:space="preserve">ΔΙΑΤΡΟΦΗΣ ΚΑΙ ΔΙΑΙΤΟΛΟΓΙΑΣ (ΚΑΡΔΙΤΣΑ) </t>
  </si>
  <si>
    <t>ΠΟΛΙΤΙΚΩΝ ΔΟΜΙΚΩΝ ΕΡΓΩΝ (ΤΡΙΚΑΛΑ)</t>
  </si>
  <si>
    <t>ΤΕΧΝΟΛΟΓΙΑΣ ΠΛΗΡΟΦΟΡΙΚΗΣ ΚΑΙ ΤΗΛΕΠΙΚΟΙΝΩΝΙΩΝ (ΛΕΥΚΑΔΑ)</t>
  </si>
  <si>
    <t>ΠΡΟΣΤΑΣΙΑΣ ΚΑΙ ΣΥΝΤΗΡΗΣΗΣ ΠΟΛΙΤΙΣΜΙΚΗΣ ΚΛΉΡΟΝΟΜΙΑΣ (ΖΑΚΥΝΘΟΣ)</t>
  </si>
  <si>
    <t>ΔΙΟΙΚΗΣΗΣ ΣΥΣΤΗΜΑΤΩΝ ΕΦΟΔΙΑΣΜΟΥ (ΓΡΕΒΕΝΑ)</t>
  </si>
  <si>
    <t>ΤΕΧΝΟΛΟΓΙΑΣ ΠΕΡΙΒΑΛΛΟΝΤΟΣ ΚΑΙ ΟΙΚΟΛΟΓΙΑΣ (ΖΑΚΥΝΘΟΣ)</t>
  </si>
  <si>
    <t>ΤΕΧΝΟΛΟΓΙΑΣ ΒΙΟΛΟΓΙΚΗΣ ΓΕΩΡΓΙΑΣ ΚΑΙ ΤΡΟΦΙΜΩΝ (ΑΡΓΟΣΤΟΛΙ)</t>
  </si>
  <si>
    <t>ΒΙΟΛΟΓΙΚΩΝ ΘΕΡΜΟΚΗΠΙΑΚΩΝ ΚΑΛΛΙΕΡΓΕΙΩΝ ΚΑΙ ΑΝΘΟΚΟΜΙΑΣ</t>
  </si>
  <si>
    <t>ΜΗΧΑΝΙΚΗΣ ΒΙΟΣΥΣΤΗΜΑΤΩΝ</t>
  </si>
  <si>
    <t>ΒΙΟΛΟΓΙΚΩΝ ΘΕΡΜΟΚΗΠΙΑΚΩΝ ΚΑΛΛΙΕΡΓΕΙΩΝ ΚΑΙ ΑΝΘΟΚΟΜΙΑΣ (ΗΡΑΚΛΕΙΟ)</t>
  </si>
  <si>
    <t xml:space="preserve"> ΜΗΧΑΝΟΛΟΓΙΑΣ ΚΑΙ ΥΔΑΤΙΝΩΝ ΠΟΡΩΝ</t>
  </si>
  <si>
    <t>ΥΔΑΤΟΚΑΛΛΙΕΡΓΕΙΩΝ ΚΑΙ ΑΛΙΕΥΤΙΚΗΣ ΔΙΑΧΕΙΡΙΣΗΣ</t>
  </si>
  <si>
    <t>ΑΓΡΟΤΙΚΗΣ ΑΝΑΠΤΥΞΗΣ ΚΑΙ ΔΙΟΙΚΗΣΗΣ ΑΓΡΟΤΙΚΩΝ ΕΠΙΧΕΙΡΗΣΕΩΝ</t>
  </si>
  <si>
    <t xml:space="preserve">ΤΕΧΝΟΛΟΓΙΑΣ ΠΛΗΡΟΦΟΡΙΚΗΣ ΚΑΙ ΤΗΛΕΠΙΚΟΙΝΩΝΙΩΝ (ΑΡΤΑ) </t>
  </si>
  <si>
    <t>ΕΠΙΧΕΙΡΗΜΑΤΙΚΟΥ ΣΧΕΔΙΑΣΜΟΥ ΚΑΙ ΠΛΗΡΟΦΟΡΙΑΚΩΝ ΣΥΣΤΗΜΑΤΩΝ (ΑΓΙΟΣ ΝΙΚΟΛΑΟΣ)</t>
  </si>
  <si>
    <t>ΟΙΝΟΛΟΓΙΑΣ ΚΑΙ ΤΕΧΝΟΛΟΓΙΑΣ ΠΟΤΩΝ (ΔΡΑΜΑ)</t>
  </si>
  <si>
    <t xml:space="preserve">ΕΜΠΟΡΙΑΣ ΚΑΙ ΔΙΑΦΗΜΙΣΗΣ </t>
  </si>
  <si>
    <t>ΕΞΕΛΙΞΗΣ ΑΡΙΘΜΟΥ ΕΙΣΑΚΤΕΩΝ ΣΤΑ ΤΕΙ ΤΑ ΕΤΗ 2000 ΕΩΣ 2009</t>
  </si>
  <si>
    <t>ΠΙΝΑΚΑΣ ΕΞΕΛΙΞΗΣ ΑΡΙΘΜΟΥ ΕΙΣΑΚΤΕΩΝ ΣΤΑ ΤΕΙ ΤΑ ΕΤΗ 2001 ΕΩΣ 2010</t>
  </si>
  <si>
    <t>ΥΠΟΥΡΓΕΙΟ ΠΑΙΔΕΙΑΣ, ΔΙΑ ΒΙΟΥ ΜΑΘΗΣΗΣ &amp; ΘΡΗΣΚΕΥΜΑΤΩΝ
Δ/ΝΣΗ ΟΡΓΑΝΩΣΗΣ &amp; ΔΙΕΞΑΓΩΓΗΣ ΕΞΕΤΑΣΕΩΝ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</si>
</sst>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18">
    <font>
      <sz val="10"/>
      <name val="Arial Greek"/>
      <family val="0"/>
    </font>
    <font>
      <b/>
      <sz val="8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b/>
      <sz val="14"/>
      <name val="Arial Greek"/>
      <family val="0"/>
    </font>
    <font>
      <sz val="8"/>
      <name val="Arial Greek"/>
      <family val="2"/>
    </font>
    <font>
      <sz val="11"/>
      <name val="Arial Greek"/>
      <family val="0"/>
    </font>
    <font>
      <sz val="9"/>
      <name val="Arial Greek"/>
      <family val="0"/>
    </font>
    <font>
      <b/>
      <sz val="14"/>
      <name val="Arial"/>
      <family val="2"/>
    </font>
    <font>
      <sz val="14"/>
      <name val="Arial Greek"/>
      <family val="0"/>
    </font>
    <font>
      <b/>
      <sz val="16"/>
      <name val="Arial Greek"/>
      <family val="2"/>
    </font>
    <font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9"/>
      <name val="Arial Greek"/>
      <family val="0"/>
    </font>
    <font>
      <b/>
      <sz val="10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8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" fontId="7" fillId="0" borderId="18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0" fillId="0" borderId="20" xfId="0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2" borderId="20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center" textRotation="90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3" fillId="0" borderId="2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4057650" y="990600"/>
          <a:ext cx="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057650" y="72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" name="Text 7"/>
        <xdr:cNvSpPr txBox="1">
          <a:spLocks noChangeArrowheads="1"/>
        </xdr:cNvSpPr>
      </xdr:nvSpPr>
      <xdr:spPr>
        <a:xfrm>
          <a:off x="4057650" y="72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4057650" y="72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4057650" y="72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4057650" y="7258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1</xdr:col>
      <xdr:colOff>9525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333375" y="7258050"/>
          <a:ext cx="3724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36</xdr:row>
      <xdr:rowOff>0</xdr:rowOff>
    </xdr:to>
    <xdr:sp>
      <xdr:nvSpPr>
        <xdr:cNvPr id="8" name="Text 12"/>
        <xdr:cNvSpPr txBox="1">
          <a:spLocks noChangeArrowheads="1"/>
        </xdr:cNvSpPr>
      </xdr:nvSpPr>
      <xdr:spPr>
        <a:xfrm>
          <a:off x="9525" y="1295400"/>
          <a:ext cx="314325" cy="5962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ΑΘΗΝΑΣ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47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0" y="7258050"/>
          <a:ext cx="323850" cy="19240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ΠΕΙΡΑΙΑ</a:t>
          </a:r>
        </a:p>
      </xdr:txBody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0</xdr:colOff>
      <xdr:row>71</xdr:row>
      <xdr:rowOff>28575</xdr:rowOff>
    </xdr:to>
    <xdr:sp>
      <xdr:nvSpPr>
        <xdr:cNvPr id="10" name="Text 15"/>
        <xdr:cNvSpPr txBox="1">
          <a:spLocks noChangeArrowheads="1"/>
        </xdr:cNvSpPr>
      </xdr:nvSpPr>
      <xdr:spPr>
        <a:xfrm>
          <a:off x="0" y="9182100"/>
          <a:ext cx="323850" cy="47815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                 ΑΛΕΞΑΝΔΡΕΙΟ ΤΕΙ ΘΕΣΣΑΛΟΝΙΚΗΣ</a:t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1</xdr:col>
      <xdr:colOff>0</xdr:colOff>
      <xdr:row>109</xdr:row>
      <xdr:rowOff>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0" y="17792700"/>
          <a:ext cx="323850" cy="4572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ΛΑΡΙΣΑΣ</a:t>
          </a:r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1</xdr:col>
      <xdr:colOff>0</xdr:colOff>
      <xdr:row>128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22364700"/>
          <a:ext cx="323850" cy="44100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ΚΡΗΤΗΣ</a:t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1</xdr:col>
      <xdr:colOff>0</xdr:colOff>
      <xdr:row>140</xdr:row>
      <xdr:rowOff>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26774775"/>
          <a:ext cx="323850" cy="27146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ΚΑΒΑΛΑΣ</a:t>
          </a:r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1</xdr:col>
      <xdr:colOff>0</xdr:colOff>
      <xdr:row>159</xdr:row>
      <xdr:rowOff>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0" y="29489400"/>
          <a:ext cx="323850" cy="416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ΔΥΤΙΚΗΣ ΜΑΚΕΔΟΝΙΑΣ</a:t>
          </a:r>
        </a:p>
      </xdr:txBody>
    </xdr:sp>
    <xdr:clientData/>
  </xdr:twoCellAnchor>
  <xdr:twoCellAnchor>
    <xdr:from>
      <xdr:col>0</xdr:col>
      <xdr:colOff>0</xdr:colOff>
      <xdr:row>159</xdr:row>
      <xdr:rowOff>0</xdr:rowOff>
    </xdr:from>
    <xdr:to>
      <xdr:col>1</xdr:col>
      <xdr:colOff>0</xdr:colOff>
      <xdr:row>167</xdr:row>
      <xdr:rowOff>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0" y="33651825"/>
          <a:ext cx="323850" cy="14001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ΧΑΛΚΙΔΑΣ</a:t>
          </a:r>
        </a:p>
      </xdr:txBody>
    </xdr:sp>
    <xdr:clientData/>
  </xdr:twoCellAnchor>
  <xdr:twoCellAnchor>
    <xdr:from>
      <xdr:col>0</xdr:col>
      <xdr:colOff>0</xdr:colOff>
      <xdr:row>175</xdr:row>
      <xdr:rowOff>0</xdr:rowOff>
    </xdr:from>
    <xdr:to>
      <xdr:col>1</xdr:col>
      <xdr:colOff>0</xdr:colOff>
      <xdr:row>184</xdr:row>
      <xdr:rowOff>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0" y="36614100"/>
          <a:ext cx="323850" cy="24003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ΜΕΣΟΛΟΓΓΙΟΥ</a:t>
          </a:r>
        </a:p>
      </xdr:txBody>
    </xdr:sp>
    <xdr:clientData/>
  </xdr:twoCellAnchor>
  <xdr:twoCellAnchor>
    <xdr:from>
      <xdr:col>0</xdr:col>
      <xdr:colOff>0</xdr:colOff>
      <xdr:row>184</xdr:row>
      <xdr:rowOff>0</xdr:rowOff>
    </xdr:from>
    <xdr:to>
      <xdr:col>1</xdr:col>
      <xdr:colOff>0</xdr:colOff>
      <xdr:row>193</xdr:row>
      <xdr:rowOff>0</xdr:rowOff>
    </xdr:to>
    <xdr:sp>
      <xdr:nvSpPr>
        <xdr:cNvPr id="17" name="Text 24"/>
        <xdr:cNvSpPr txBox="1">
          <a:spLocks noChangeArrowheads="1"/>
        </xdr:cNvSpPr>
      </xdr:nvSpPr>
      <xdr:spPr>
        <a:xfrm>
          <a:off x="0" y="39014400"/>
          <a:ext cx="323850" cy="20193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ΚΑΛΑΜΑΤΑΣ</a:t>
          </a:r>
        </a:p>
      </xdr:txBody>
    </xdr:sp>
    <xdr:clientData/>
  </xdr:twoCellAnchor>
  <xdr:twoCellAnchor>
    <xdr:from>
      <xdr:col>0</xdr:col>
      <xdr:colOff>0</xdr:colOff>
      <xdr:row>193</xdr:row>
      <xdr:rowOff>0</xdr:rowOff>
    </xdr:from>
    <xdr:to>
      <xdr:col>1</xdr:col>
      <xdr:colOff>0</xdr:colOff>
      <xdr:row>201</xdr:row>
      <xdr:rowOff>0</xdr:rowOff>
    </xdr:to>
    <xdr:sp>
      <xdr:nvSpPr>
        <xdr:cNvPr id="18" name="Text 25"/>
        <xdr:cNvSpPr txBox="1">
          <a:spLocks noChangeArrowheads="1"/>
        </xdr:cNvSpPr>
      </xdr:nvSpPr>
      <xdr:spPr>
        <a:xfrm>
          <a:off x="0" y="41033700"/>
          <a:ext cx="323850" cy="18383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ΛΑΜΙΑΣ</a:t>
          </a:r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1</xdr:col>
      <xdr:colOff>0</xdr:colOff>
      <xdr:row>215</xdr:row>
      <xdr:rowOff>0</xdr:rowOff>
    </xdr:to>
    <xdr:sp>
      <xdr:nvSpPr>
        <xdr:cNvPr id="19" name="Text 26"/>
        <xdr:cNvSpPr txBox="1">
          <a:spLocks noChangeArrowheads="1"/>
        </xdr:cNvSpPr>
      </xdr:nvSpPr>
      <xdr:spPr>
        <a:xfrm>
          <a:off x="0" y="42872025"/>
          <a:ext cx="323850" cy="28194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ΗΠΕΙΡΟΥ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9525</xdr:rowOff>
    </xdr:to>
    <xdr:sp>
      <xdr:nvSpPr>
        <xdr:cNvPr id="20" name="Text 24"/>
        <xdr:cNvSpPr txBox="1">
          <a:spLocks noChangeArrowheads="1"/>
        </xdr:cNvSpPr>
      </xdr:nvSpPr>
      <xdr:spPr>
        <a:xfrm>
          <a:off x="4057650" y="990600"/>
          <a:ext cx="0" cy="95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ΠΡΟΤΑΣΕΙΣ 1998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0" y="1000125"/>
          <a:ext cx="323850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ΤΕΙ</a:t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22" name="Text 27"/>
        <xdr:cNvSpPr txBox="1">
          <a:spLocks noChangeArrowheads="1"/>
        </xdr:cNvSpPr>
      </xdr:nvSpPr>
      <xdr:spPr>
        <a:xfrm>
          <a:off x="323850" y="1000125"/>
          <a:ext cx="371475" cy="2952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Α/Α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057650" y="99060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0</xdr:col>
      <xdr:colOff>0</xdr:colOff>
      <xdr:row>225</xdr:row>
      <xdr:rowOff>0</xdr:rowOff>
    </xdr:from>
    <xdr:to>
      <xdr:col>1</xdr:col>
      <xdr:colOff>0</xdr:colOff>
      <xdr:row>231</xdr:row>
      <xdr:rowOff>0</xdr:rowOff>
    </xdr:to>
    <xdr:sp>
      <xdr:nvSpPr>
        <xdr:cNvPr id="24" name="Text 37"/>
        <xdr:cNvSpPr txBox="1">
          <a:spLocks noChangeArrowheads="1"/>
        </xdr:cNvSpPr>
      </xdr:nvSpPr>
      <xdr:spPr>
        <a:xfrm>
          <a:off x="0" y="48491775"/>
          <a:ext cx="323850" cy="1114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ΑΣΠΑΙΤΕ</a:t>
          </a:r>
        </a:p>
      </xdr:txBody>
    </xdr:sp>
    <xdr:clientData/>
  </xdr:twoCellAnchor>
  <xdr:twoCellAnchor>
    <xdr:from>
      <xdr:col>0</xdr:col>
      <xdr:colOff>0</xdr:colOff>
      <xdr:row>231</xdr:row>
      <xdr:rowOff>0</xdr:rowOff>
    </xdr:from>
    <xdr:to>
      <xdr:col>1</xdr:col>
      <xdr:colOff>0</xdr:colOff>
      <xdr:row>231</xdr:row>
      <xdr:rowOff>0</xdr:rowOff>
    </xdr:to>
    <xdr:sp>
      <xdr:nvSpPr>
        <xdr:cNvPr id="25" name="Text 38"/>
        <xdr:cNvSpPr txBox="1">
          <a:spLocks noChangeArrowheads="1"/>
        </xdr:cNvSpPr>
      </xdr:nvSpPr>
      <xdr:spPr>
        <a:xfrm>
          <a:off x="0" y="49606200"/>
          <a:ext cx="3238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  <xdr:twoCellAnchor>
    <xdr:from>
      <xdr:col>0</xdr:col>
      <xdr:colOff>0</xdr:colOff>
      <xdr:row>70</xdr:row>
      <xdr:rowOff>257175</xdr:rowOff>
    </xdr:from>
    <xdr:to>
      <xdr:col>0</xdr:col>
      <xdr:colOff>314325</xdr:colOff>
      <xdr:row>89</xdr:row>
      <xdr:rowOff>9525</xdr:rowOff>
    </xdr:to>
    <xdr:sp>
      <xdr:nvSpPr>
        <xdr:cNvPr id="26" name="Text 17"/>
        <xdr:cNvSpPr txBox="1">
          <a:spLocks noChangeArrowheads="1"/>
        </xdr:cNvSpPr>
      </xdr:nvSpPr>
      <xdr:spPr>
        <a:xfrm>
          <a:off x="0" y="13925550"/>
          <a:ext cx="314325" cy="38766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ΠΑΤΡΑΣ</a:t>
          </a:r>
        </a:p>
      </xdr:txBody>
    </xdr:sp>
    <xdr:clientData/>
  </xdr:twoCellAnchor>
  <xdr:twoCellAnchor>
    <xdr:from>
      <xdr:col>0</xdr:col>
      <xdr:colOff>0</xdr:colOff>
      <xdr:row>167</xdr:row>
      <xdr:rowOff>0</xdr:rowOff>
    </xdr:from>
    <xdr:to>
      <xdr:col>1</xdr:col>
      <xdr:colOff>0</xdr:colOff>
      <xdr:row>175</xdr:row>
      <xdr:rowOff>0</xdr:rowOff>
    </xdr:to>
    <xdr:sp>
      <xdr:nvSpPr>
        <xdr:cNvPr id="27" name="Text 23"/>
        <xdr:cNvSpPr txBox="1">
          <a:spLocks noChangeArrowheads="1"/>
        </xdr:cNvSpPr>
      </xdr:nvSpPr>
      <xdr:spPr>
        <a:xfrm>
          <a:off x="0" y="35052000"/>
          <a:ext cx="323850" cy="15621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ΣΕΡΡΩΝ</a:t>
          </a:r>
        </a:p>
      </xdr:txBody>
    </xdr:sp>
    <xdr:clientData/>
  </xdr:twoCellAnchor>
  <xdr:twoCellAnchor>
    <xdr:from>
      <xdr:col>0</xdr:col>
      <xdr:colOff>0</xdr:colOff>
      <xdr:row>232</xdr:row>
      <xdr:rowOff>0</xdr:rowOff>
    </xdr:from>
    <xdr:to>
      <xdr:col>1</xdr:col>
      <xdr:colOff>0</xdr:colOff>
      <xdr:row>235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0" y="49872900"/>
          <a:ext cx="323850" cy="6096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 Greek"/>
              <a:ea typeface="Arial Greek"/>
              <a:cs typeface="Arial Greek"/>
            </a:rPr>
            <a:t>ΑΝΩΤ. ΣΧΟΛΕΣ. ΤΟΥΡ. ΕΠΑΓΓ.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="75" zoomScaleNormal="75" workbookViewId="0" topLeftCell="A1">
      <selection activeCell="A238" sqref="A238:G260"/>
    </sheetView>
  </sheetViews>
  <sheetFormatPr defaultColWidth="9.00390625" defaultRowHeight="12.75"/>
  <cols>
    <col min="1" max="1" width="4.25390625" style="15" customWidth="1"/>
    <col min="2" max="2" width="4.875" style="15" customWidth="1"/>
    <col min="3" max="3" width="44.125" style="15" customWidth="1"/>
    <col min="4" max="4" width="9.625" style="15" customWidth="1"/>
    <col min="5" max="5" width="9.125" style="15" customWidth="1"/>
    <col min="6" max="6" width="8.875" style="15" customWidth="1"/>
    <col min="7" max="7" width="9.00390625" style="36" customWidth="1"/>
    <col min="8" max="9" width="10.25390625" style="18" bestFit="1" customWidth="1"/>
    <col min="10" max="10" width="9.125" style="38" customWidth="1"/>
    <col min="11" max="11" width="9.125" style="15" customWidth="1"/>
    <col min="12" max="12" width="9.00390625" style="18" customWidth="1"/>
    <col min="13" max="16384" width="9.125" style="15" customWidth="1"/>
  </cols>
  <sheetData>
    <row r="1" spans="1:14" s="1" customFormat="1" ht="38.25" customHeight="1" thickBot="1">
      <c r="A1" s="200" t="s">
        <v>164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180"/>
    </row>
    <row r="2" spans="1:14" s="1" customFormat="1" ht="39.75" customHeight="1" thickBot="1">
      <c r="A2" s="203" t="s">
        <v>163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  <c r="N2" s="181"/>
    </row>
    <row r="3" spans="1:13" s="4" customFormat="1" ht="24" customHeight="1" thickBot="1">
      <c r="A3" s="2" t="s">
        <v>162</v>
      </c>
      <c r="B3" s="3"/>
      <c r="C3" s="179" t="s">
        <v>84</v>
      </c>
      <c r="D3" s="122">
        <v>2001</v>
      </c>
      <c r="E3" s="123">
        <v>2002</v>
      </c>
      <c r="F3" s="124">
        <v>2003</v>
      </c>
      <c r="G3" s="125">
        <v>2004</v>
      </c>
      <c r="H3" s="126">
        <v>2005</v>
      </c>
      <c r="I3" s="122">
        <v>2006</v>
      </c>
      <c r="J3" s="122">
        <v>2007</v>
      </c>
      <c r="K3" s="122">
        <v>2008</v>
      </c>
      <c r="L3" s="122">
        <v>2009</v>
      </c>
      <c r="M3" s="182">
        <v>2010</v>
      </c>
    </row>
    <row r="4" spans="2:13" s="39" customFormat="1" ht="13.5" customHeight="1">
      <c r="B4" s="40">
        <f>B3+1</f>
        <v>1</v>
      </c>
      <c r="C4" s="41" t="s">
        <v>90</v>
      </c>
      <c r="D4" s="43">
        <v>150</v>
      </c>
      <c r="E4" s="43">
        <v>140</v>
      </c>
      <c r="F4" s="44">
        <v>135</v>
      </c>
      <c r="G4" s="43">
        <v>160</v>
      </c>
      <c r="H4" s="45">
        <v>160</v>
      </c>
      <c r="I4" s="45">
        <v>120</v>
      </c>
      <c r="J4" s="57">
        <v>85</v>
      </c>
      <c r="K4" s="46">
        <v>85</v>
      </c>
      <c r="L4" s="57">
        <v>85</v>
      </c>
      <c r="M4" s="194">
        <v>85</v>
      </c>
    </row>
    <row r="5" spans="2:13" s="39" customFormat="1" ht="13.5" customHeight="1">
      <c r="B5" s="47">
        <f>B4+1</f>
        <v>2</v>
      </c>
      <c r="C5" s="48" t="s">
        <v>0</v>
      </c>
      <c r="D5" s="51">
        <v>170</v>
      </c>
      <c r="E5" s="51">
        <v>160</v>
      </c>
      <c r="F5" s="52">
        <v>150</v>
      </c>
      <c r="G5" s="51">
        <v>150</v>
      </c>
      <c r="H5" s="46">
        <v>150</v>
      </c>
      <c r="I5" s="46">
        <v>120</v>
      </c>
      <c r="J5" s="57">
        <v>85</v>
      </c>
      <c r="K5" s="46">
        <v>85</v>
      </c>
      <c r="L5" s="57">
        <v>85</v>
      </c>
      <c r="M5" s="188">
        <v>85</v>
      </c>
    </row>
    <row r="6" spans="2:13" s="39" customFormat="1" ht="13.5" customHeight="1">
      <c r="B6" s="47">
        <f aca="true" t="shared" si="0" ref="B6:B35">B5+1</f>
        <v>3</v>
      </c>
      <c r="C6" s="48" t="s">
        <v>1</v>
      </c>
      <c r="D6" s="51">
        <v>100</v>
      </c>
      <c r="E6" s="51">
        <v>100</v>
      </c>
      <c r="F6" s="52">
        <f>E6-((E6*5)/100)</f>
        <v>95</v>
      </c>
      <c r="G6" s="51">
        <v>95</v>
      </c>
      <c r="H6" s="46">
        <v>90</v>
      </c>
      <c r="I6" s="46">
        <v>90</v>
      </c>
      <c r="J6" s="57">
        <v>85</v>
      </c>
      <c r="K6" s="46">
        <v>85</v>
      </c>
      <c r="L6" s="57">
        <v>85</v>
      </c>
      <c r="M6" s="188">
        <v>85</v>
      </c>
    </row>
    <row r="7" spans="2:13" s="39" customFormat="1" ht="25.5" customHeight="1">
      <c r="B7" s="47">
        <f t="shared" si="0"/>
        <v>4</v>
      </c>
      <c r="C7" s="48" t="s">
        <v>139</v>
      </c>
      <c r="D7" s="141">
        <v>100</v>
      </c>
      <c r="E7" s="141">
        <v>100</v>
      </c>
      <c r="F7" s="142">
        <f>E7-((E7*5)/100)</f>
        <v>95</v>
      </c>
      <c r="G7" s="141">
        <v>95</v>
      </c>
      <c r="H7" s="107">
        <v>95</v>
      </c>
      <c r="I7" s="107">
        <v>90</v>
      </c>
      <c r="J7" s="143">
        <v>85</v>
      </c>
      <c r="K7" s="107">
        <v>85</v>
      </c>
      <c r="L7" s="143">
        <v>85</v>
      </c>
      <c r="M7" s="188">
        <v>85</v>
      </c>
    </row>
    <row r="8" spans="2:13" s="39" customFormat="1" ht="13.5" customHeight="1">
      <c r="B8" s="47">
        <f t="shared" si="0"/>
        <v>5</v>
      </c>
      <c r="C8" s="48" t="s">
        <v>2</v>
      </c>
      <c r="D8" s="51">
        <v>90</v>
      </c>
      <c r="E8" s="51">
        <v>90</v>
      </c>
      <c r="F8" s="52">
        <v>85</v>
      </c>
      <c r="G8" s="51">
        <v>85</v>
      </c>
      <c r="H8" s="46">
        <v>80</v>
      </c>
      <c r="I8" s="46">
        <v>75</v>
      </c>
      <c r="J8" s="57">
        <v>85</v>
      </c>
      <c r="K8" s="46">
        <v>85</v>
      </c>
      <c r="L8" s="57">
        <v>85</v>
      </c>
      <c r="M8" s="188">
        <v>85</v>
      </c>
    </row>
    <row r="9" spans="2:13" s="39" customFormat="1" ht="12.75" customHeight="1">
      <c r="B9" s="47">
        <f t="shared" si="0"/>
        <v>6</v>
      </c>
      <c r="C9" s="48" t="s">
        <v>88</v>
      </c>
      <c r="D9" s="51">
        <v>90</v>
      </c>
      <c r="E9" s="51">
        <v>90</v>
      </c>
      <c r="F9" s="52">
        <v>85</v>
      </c>
      <c r="G9" s="51">
        <v>90</v>
      </c>
      <c r="H9" s="46">
        <v>85</v>
      </c>
      <c r="I9" s="46">
        <v>80</v>
      </c>
      <c r="J9" s="57">
        <v>85</v>
      </c>
      <c r="K9" s="46">
        <v>85</v>
      </c>
      <c r="L9" s="57">
        <v>85</v>
      </c>
      <c r="M9" s="188">
        <v>85</v>
      </c>
    </row>
    <row r="10" spans="2:13" s="39" customFormat="1" ht="14.25">
      <c r="B10" s="47">
        <f t="shared" si="0"/>
        <v>7</v>
      </c>
      <c r="C10" s="48" t="s">
        <v>91</v>
      </c>
      <c r="D10" s="51">
        <v>70</v>
      </c>
      <c r="E10" s="51">
        <v>70</v>
      </c>
      <c r="F10" s="52">
        <v>65</v>
      </c>
      <c r="G10" s="51">
        <v>65</v>
      </c>
      <c r="H10" s="46">
        <v>60</v>
      </c>
      <c r="I10" s="46">
        <v>55</v>
      </c>
      <c r="J10" s="57">
        <v>50</v>
      </c>
      <c r="K10" s="46">
        <v>50</v>
      </c>
      <c r="L10" s="57">
        <v>50</v>
      </c>
      <c r="M10" s="188">
        <v>50</v>
      </c>
    </row>
    <row r="11" spans="2:13" s="39" customFormat="1" ht="13.5" customHeight="1">
      <c r="B11" s="47">
        <f t="shared" si="0"/>
        <v>8</v>
      </c>
      <c r="C11" s="48" t="s">
        <v>3</v>
      </c>
      <c r="D11" s="51">
        <v>150</v>
      </c>
      <c r="E11" s="51">
        <v>145</v>
      </c>
      <c r="F11" s="52">
        <v>140</v>
      </c>
      <c r="G11" s="51">
        <v>140</v>
      </c>
      <c r="H11" s="46">
        <v>125</v>
      </c>
      <c r="I11" s="46">
        <v>115</v>
      </c>
      <c r="J11" s="57">
        <v>85</v>
      </c>
      <c r="K11" s="46">
        <v>85</v>
      </c>
      <c r="L11" s="57">
        <v>85</v>
      </c>
      <c r="M11" s="188">
        <v>85</v>
      </c>
    </row>
    <row r="12" spans="2:13" s="39" customFormat="1" ht="13.5" customHeight="1">
      <c r="B12" s="47">
        <f t="shared" si="0"/>
        <v>9</v>
      </c>
      <c r="C12" s="48" t="s">
        <v>4</v>
      </c>
      <c r="D12" s="51">
        <v>190</v>
      </c>
      <c r="E12" s="51">
        <v>180</v>
      </c>
      <c r="F12" s="52">
        <v>170</v>
      </c>
      <c r="G12" s="51">
        <v>170</v>
      </c>
      <c r="H12" s="46">
        <v>135</v>
      </c>
      <c r="I12" s="46">
        <v>110</v>
      </c>
      <c r="J12" s="57">
        <v>85</v>
      </c>
      <c r="K12" s="46">
        <v>85</v>
      </c>
      <c r="L12" s="57">
        <v>85</v>
      </c>
      <c r="M12" s="188">
        <v>85</v>
      </c>
    </row>
    <row r="13" spans="2:13" s="39" customFormat="1" ht="13.5" customHeight="1">
      <c r="B13" s="47">
        <f t="shared" si="0"/>
        <v>10</v>
      </c>
      <c r="C13" s="48" t="s">
        <v>5</v>
      </c>
      <c r="D13" s="51">
        <v>200</v>
      </c>
      <c r="E13" s="51">
        <v>220</v>
      </c>
      <c r="F13" s="52">
        <v>240</v>
      </c>
      <c r="G13" s="51">
        <v>250</v>
      </c>
      <c r="H13" s="46">
        <v>240</v>
      </c>
      <c r="I13" s="46">
        <v>190</v>
      </c>
      <c r="J13" s="57">
        <v>100</v>
      </c>
      <c r="K13" s="46">
        <v>100</v>
      </c>
      <c r="L13" s="57">
        <v>85</v>
      </c>
      <c r="M13" s="188">
        <v>85</v>
      </c>
    </row>
    <row r="14" spans="2:13" s="39" customFormat="1" ht="13.5" customHeight="1">
      <c r="B14" s="47">
        <f t="shared" si="0"/>
        <v>11</v>
      </c>
      <c r="C14" s="48" t="s">
        <v>6</v>
      </c>
      <c r="D14" s="51">
        <v>160</v>
      </c>
      <c r="E14" s="51">
        <v>160</v>
      </c>
      <c r="F14" s="52">
        <v>150</v>
      </c>
      <c r="G14" s="51">
        <v>150</v>
      </c>
      <c r="H14" s="46">
        <v>150</v>
      </c>
      <c r="I14" s="46">
        <v>110</v>
      </c>
      <c r="J14" s="57">
        <v>85</v>
      </c>
      <c r="K14" s="46">
        <v>85</v>
      </c>
      <c r="L14" s="57">
        <v>85</v>
      </c>
      <c r="M14" s="189">
        <v>85</v>
      </c>
    </row>
    <row r="15" spans="2:13" s="39" customFormat="1" ht="13.5" customHeight="1">
      <c r="B15" s="47">
        <f t="shared" si="0"/>
        <v>12</v>
      </c>
      <c r="C15" s="48" t="s">
        <v>7</v>
      </c>
      <c r="D15" s="51">
        <v>140</v>
      </c>
      <c r="E15" s="51">
        <v>140</v>
      </c>
      <c r="F15" s="52">
        <v>135</v>
      </c>
      <c r="G15" s="51">
        <v>140</v>
      </c>
      <c r="H15" s="46">
        <v>140</v>
      </c>
      <c r="I15" s="46">
        <v>120</v>
      </c>
      <c r="J15" s="57">
        <v>85</v>
      </c>
      <c r="K15" s="46">
        <v>85</v>
      </c>
      <c r="L15" s="57">
        <v>85</v>
      </c>
      <c r="M15" s="188">
        <v>85</v>
      </c>
    </row>
    <row r="16" spans="2:13" s="39" customFormat="1" ht="13.5" customHeight="1">
      <c r="B16" s="47">
        <f t="shared" si="0"/>
        <v>13</v>
      </c>
      <c r="C16" s="48" t="s">
        <v>8</v>
      </c>
      <c r="D16" s="51">
        <v>140</v>
      </c>
      <c r="E16" s="51">
        <v>140</v>
      </c>
      <c r="F16" s="52">
        <v>135</v>
      </c>
      <c r="G16" s="51">
        <v>135</v>
      </c>
      <c r="H16" s="46">
        <v>100</v>
      </c>
      <c r="I16" s="46">
        <v>70</v>
      </c>
      <c r="J16" s="57">
        <v>85</v>
      </c>
      <c r="K16" s="46">
        <v>85</v>
      </c>
      <c r="L16" s="57">
        <v>85</v>
      </c>
      <c r="M16" s="188">
        <v>85</v>
      </c>
    </row>
    <row r="17" spans="2:13" s="39" customFormat="1" ht="14.25">
      <c r="B17" s="47">
        <f t="shared" si="0"/>
        <v>14</v>
      </c>
      <c r="C17" s="48" t="s">
        <v>9</v>
      </c>
      <c r="D17" s="51">
        <v>120</v>
      </c>
      <c r="E17" s="51">
        <v>120</v>
      </c>
      <c r="F17" s="52">
        <v>115</v>
      </c>
      <c r="G17" s="51">
        <v>115</v>
      </c>
      <c r="H17" s="46">
        <v>80</v>
      </c>
      <c r="I17" s="46">
        <v>70</v>
      </c>
      <c r="J17" s="57">
        <v>85</v>
      </c>
      <c r="K17" s="46">
        <v>85</v>
      </c>
      <c r="L17" s="57">
        <v>85</v>
      </c>
      <c r="M17" s="188">
        <v>85</v>
      </c>
    </row>
    <row r="18" spans="2:13" s="39" customFormat="1" ht="13.5" customHeight="1">
      <c r="B18" s="47">
        <f t="shared" si="0"/>
        <v>15</v>
      </c>
      <c r="C18" s="48" t="s">
        <v>10</v>
      </c>
      <c r="D18" s="51">
        <v>480</v>
      </c>
      <c r="E18" s="51">
        <v>450</v>
      </c>
      <c r="F18" s="52">
        <v>410</v>
      </c>
      <c r="G18" s="51">
        <v>410</v>
      </c>
      <c r="H18" s="46">
        <v>360</v>
      </c>
      <c r="I18" s="46">
        <v>250</v>
      </c>
      <c r="J18" s="57">
        <v>170</v>
      </c>
      <c r="K18" s="46">
        <v>170</v>
      </c>
      <c r="L18" s="57">
        <v>170</v>
      </c>
      <c r="M18" s="188">
        <v>170</v>
      </c>
    </row>
    <row r="19" spans="2:13" s="39" customFormat="1" ht="13.5" customHeight="1">
      <c r="B19" s="47">
        <f t="shared" si="0"/>
        <v>16</v>
      </c>
      <c r="C19" s="48" t="s">
        <v>11</v>
      </c>
      <c r="D19" s="51">
        <v>150</v>
      </c>
      <c r="E19" s="51">
        <v>150</v>
      </c>
      <c r="F19" s="52">
        <v>145</v>
      </c>
      <c r="G19" s="51">
        <v>145</v>
      </c>
      <c r="H19" s="46">
        <v>120</v>
      </c>
      <c r="I19" s="46">
        <v>100</v>
      </c>
      <c r="J19" s="57">
        <v>85</v>
      </c>
      <c r="K19" s="46">
        <v>85</v>
      </c>
      <c r="L19" s="57">
        <v>85</v>
      </c>
      <c r="M19" s="188">
        <v>85</v>
      </c>
    </row>
    <row r="20" spans="2:13" s="39" customFormat="1" ht="14.25">
      <c r="B20" s="47">
        <f t="shared" si="0"/>
        <v>17</v>
      </c>
      <c r="C20" s="48" t="s">
        <v>12</v>
      </c>
      <c r="D20" s="51">
        <v>160</v>
      </c>
      <c r="E20" s="51">
        <v>160</v>
      </c>
      <c r="F20" s="52">
        <v>150</v>
      </c>
      <c r="G20" s="51">
        <v>150</v>
      </c>
      <c r="H20" s="46">
        <v>150</v>
      </c>
      <c r="I20" s="46">
        <v>130</v>
      </c>
      <c r="J20" s="57">
        <v>85</v>
      </c>
      <c r="K20" s="46">
        <v>85</v>
      </c>
      <c r="L20" s="57">
        <v>85</v>
      </c>
      <c r="M20" s="188">
        <v>85</v>
      </c>
    </row>
    <row r="21" spans="2:13" s="39" customFormat="1" ht="18" customHeight="1">
      <c r="B21" s="47">
        <f>B20+1</f>
        <v>18</v>
      </c>
      <c r="C21" s="48" t="s">
        <v>141</v>
      </c>
      <c r="D21" s="51">
        <v>140</v>
      </c>
      <c r="E21" s="51">
        <v>140</v>
      </c>
      <c r="F21" s="52">
        <v>135</v>
      </c>
      <c r="G21" s="51">
        <v>135</v>
      </c>
      <c r="H21" s="46">
        <v>100</v>
      </c>
      <c r="I21" s="46">
        <v>80</v>
      </c>
      <c r="J21" s="57">
        <v>85</v>
      </c>
      <c r="K21" s="46">
        <v>85</v>
      </c>
      <c r="L21" s="57">
        <v>85</v>
      </c>
      <c r="M21" s="188">
        <v>85</v>
      </c>
    </row>
    <row r="22" spans="2:13" s="39" customFormat="1" ht="13.5" customHeight="1">
      <c r="B22" s="47">
        <f t="shared" si="0"/>
        <v>19</v>
      </c>
      <c r="C22" s="48" t="s">
        <v>14</v>
      </c>
      <c r="D22" s="51">
        <v>150</v>
      </c>
      <c r="E22" s="51">
        <v>150</v>
      </c>
      <c r="F22" s="52">
        <v>145</v>
      </c>
      <c r="G22" s="51">
        <v>145</v>
      </c>
      <c r="H22" s="46">
        <v>140</v>
      </c>
      <c r="I22" s="46">
        <v>100</v>
      </c>
      <c r="J22" s="57">
        <v>85</v>
      </c>
      <c r="K22" s="46">
        <v>85</v>
      </c>
      <c r="L22" s="57">
        <v>85</v>
      </c>
      <c r="M22" s="188">
        <v>85</v>
      </c>
    </row>
    <row r="23" spans="2:13" s="39" customFormat="1" ht="13.5" customHeight="1">
      <c r="B23" s="47">
        <f t="shared" si="0"/>
        <v>20</v>
      </c>
      <c r="C23" s="48" t="s">
        <v>15</v>
      </c>
      <c r="D23" s="51">
        <v>180</v>
      </c>
      <c r="E23" s="51">
        <v>170</v>
      </c>
      <c r="F23" s="52">
        <v>160</v>
      </c>
      <c r="G23" s="51">
        <v>160</v>
      </c>
      <c r="H23" s="46">
        <v>115</v>
      </c>
      <c r="I23" s="46">
        <v>100</v>
      </c>
      <c r="J23" s="57">
        <v>85</v>
      </c>
      <c r="K23" s="46">
        <v>85</v>
      </c>
      <c r="L23" s="57">
        <v>85</v>
      </c>
      <c r="M23" s="188">
        <v>85</v>
      </c>
    </row>
    <row r="24" spans="2:13" s="39" customFormat="1" ht="13.5" customHeight="1">
      <c r="B24" s="47">
        <f t="shared" si="0"/>
        <v>21</v>
      </c>
      <c r="C24" s="48" t="s">
        <v>16</v>
      </c>
      <c r="D24" s="51">
        <v>140</v>
      </c>
      <c r="E24" s="51">
        <v>140</v>
      </c>
      <c r="F24" s="52">
        <v>135</v>
      </c>
      <c r="G24" s="51">
        <v>135</v>
      </c>
      <c r="H24" s="46">
        <v>125</v>
      </c>
      <c r="I24" s="46">
        <v>115</v>
      </c>
      <c r="J24" s="57">
        <v>85</v>
      </c>
      <c r="K24" s="46">
        <v>85</v>
      </c>
      <c r="L24" s="57">
        <v>85</v>
      </c>
      <c r="M24" s="188">
        <v>85</v>
      </c>
    </row>
    <row r="25" spans="2:13" s="39" customFormat="1" ht="13.5" customHeight="1">
      <c r="B25" s="47">
        <f t="shared" si="0"/>
        <v>22</v>
      </c>
      <c r="C25" s="48" t="s">
        <v>17</v>
      </c>
      <c r="D25" s="51">
        <v>125</v>
      </c>
      <c r="E25" s="51">
        <v>125</v>
      </c>
      <c r="F25" s="52">
        <v>120</v>
      </c>
      <c r="G25" s="51">
        <v>120</v>
      </c>
      <c r="H25" s="46">
        <v>100</v>
      </c>
      <c r="I25" s="46">
        <v>95</v>
      </c>
      <c r="J25" s="57">
        <v>85</v>
      </c>
      <c r="K25" s="46">
        <v>85</v>
      </c>
      <c r="L25" s="57">
        <v>85</v>
      </c>
      <c r="M25" s="189">
        <v>85</v>
      </c>
    </row>
    <row r="26" spans="2:13" s="39" customFormat="1" ht="13.5" customHeight="1">
      <c r="B26" s="47">
        <f t="shared" si="0"/>
        <v>23</v>
      </c>
      <c r="C26" s="48" t="s">
        <v>137</v>
      </c>
      <c r="D26" s="51">
        <v>125</v>
      </c>
      <c r="E26" s="51">
        <v>125</v>
      </c>
      <c r="F26" s="52">
        <v>120</v>
      </c>
      <c r="G26" s="51">
        <v>120</v>
      </c>
      <c r="H26" s="46">
        <v>100</v>
      </c>
      <c r="I26" s="46">
        <v>95</v>
      </c>
      <c r="J26" s="57">
        <v>85</v>
      </c>
      <c r="K26" s="46">
        <v>85</v>
      </c>
      <c r="L26" s="57">
        <v>85</v>
      </c>
      <c r="M26" s="189">
        <v>85</v>
      </c>
    </row>
    <row r="27" spans="2:13" s="39" customFormat="1" ht="13.5" customHeight="1">
      <c r="B27" s="47">
        <f t="shared" si="0"/>
        <v>24</v>
      </c>
      <c r="C27" s="48" t="s">
        <v>18</v>
      </c>
      <c r="D27" s="51">
        <v>115</v>
      </c>
      <c r="E27" s="51">
        <v>115</v>
      </c>
      <c r="F27" s="52">
        <v>90</v>
      </c>
      <c r="G27" s="51">
        <v>90</v>
      </c>
      <c r="H27" s="46">
        <v>80</v>
      </c>
      <c r="I27" s="46">
        <v>70</v>
      </c>
      <c r="J27" s="57">
        <v>85</v>
      </c>
      <c r="K27" s="46">
        <v>85</v>
      </c>
      <c r="L27" s="57">
        <v>85</v>
      </c>
      <c r="M27" s="189">
        <v>85</v>
      </c>
    </row>
    <row r="28" spans="2:13" s="39" customFormat="1" ht="13.5" customHeight="1">
      <c r="B28" s="47">
        <f t="shared" si="0"/>
        <v>25</v>
      </c>
      <c r="C28" s="48" t="s">
        <v>19</v>
      </c>
      <c r="D28" s="51">
        <v>110</v>
      </c>
      <c r="E28" s="51">
        <v>110</v>
      </c>
      <c r="F28" s="52">
        <v>105</v>
      </c>
      <c r="G28" s="51">
        <v>105</v>
      </c>
      <c r="H28" s="46">
        <v>95</v>
      </c>
      <c r="I28" s="46">
        <v>80</v>
      </c>
      <c r="J28" s="57">
        <v>85</v>
      </c>
      <c r="K28" s="46">
        <v>85</v>
      </c>
      <c r="L28" s="57">
        <v>85</v>
      </c>
      <c r="M28" s="189">
        <v>85</v>
      </c>
    </row>
    <row r="29" spans="2:13" s="39" customFormat="1" ht="13.5" customHeight="1">
      <c r="B29" s="47">
        <f t="shared" si="0"/>
        <v>26</v>
      </c>
      <c r="C29" s="48" t="s">
        <v>20</v>
      </c>
      <c r="D29" s="51">
        <v>140</v>
      </c>
      <c r="E29" s="51">
        <v>140</v>
      </c>
      <c r="F29" s="52">
        <v>135</v>
      </c>
      <c r="G29" s="51">
        <v>135</v>
      </c>
      <c r="H29" s="46">
        <v>135</v>
      </c>
      <c r="I29" s="46">
        <v>120</v>
      </c>
      <c r="J29" s="57">
        <v>85</v>
      </c>
      <c r="K29" s="46">
        <v>85</v>
      </c>
      <c r="L29" s="57">
        <v>85</v>
      </c>
      <c r="M29" s="189">
        <v>85</v>
      </c>
    </row>
    <row r="30" spans="2:13" s="39" customFormat="1" ht="13.5" customHeight="1">
      <c r="B30" s="47">
        <f t="shared" si="0"/>
        <v>27</v>
      </c>
      <c r="C30" s="48" t="s">
        <v>21</v>
      </c>
      <c r="D30" s="51">
        <v>180</v>
      </c>
      <c r="E30" s="51">
        <v>175</v>
      </c>
      <c r="F30" s="52">
        <v>165</v>
      </c>
      <c r="G30" s="51">
        <v>165</v>
      </c>
      <c r="H30" s="46">
        <v>145</v>
      </c>
      <c r="I30" s="46">
        <v>100</v>
      </c>
      <c r="J30" s="57">
        <v>85</v>
      </c>
      <c r="K30" s="46">
        <v>85</v>
      </c>
      <c r="L30" s="57">
        <v>85</v>
      </c>
      <c r="M30" s="189">
        <v>85</v>
      </c>
    </row>
    <row r="31" spans="2:13" s="39" customFormat="1" ht="13.5" customHeight="1">
      <c r="B31" s="47">
        <f t="shared" si="0"/>
        <v>28</v>
      </c>
      <c r="C31" s="48" t="s">
        <v>22</v>
      </c>
      <c r="D31" s="51">
        <v>220</v>
      </c>
      <c r="E31" s="51">
        <v>220</v>
      </c>
      <c r="F31" s="52">
        <v>210</v>
      </c>
      <c r="G31" s="51">
        <v>195</v>
      </c>
      <c r="H31" s="46">
        <v>190</v>
      </c>
      <c r="I31" s="46">
        <v>120</v>
      </c>
      <c r="J31" s="57">
        <v>85</v>
      </c>
      <c r="K31" s="46">
        <v>85</v>
      </c>
      <c r="L31" s="57">
        <v>85</v>
      </c>
      <c r="M31" s="189">
        <v>85</v>
      </c>
    </row>
    <row r="32" spans="2:13" s="39" customFormat="1" ht="14.25">
      <c r="B32" s="47">
        <f t="shared" si="0"/>
        <v>29</v>
      </c>
      <c r="C32" s="48" t="s">
        <v>85</v>
      </c>
      <c r="D32" s="51">
        <v>190</v>
      </c>
      <c r="E32" s="51">
        <v>180</v>
      </c>
      <c r="F32" s="52">
        <v>170</v>
      </c>
      <c r="G32" s="51">
        <v>170</v>
      </c>
      <c r="H32" s="46">
        <v>140</v>
      </c>
      <c r="I32" s="46">
        <v>100</v>
      </c>
      <c r="J32" s="57">
        <v>85</v>
      </c>
      <c r="K32" s="46">
        <v>85</v>
      </c>
      <c r="L32" s="57">
        <v>85</v>
      </c>
      <c r="M32" s="189">
        <v>85</v>
      </c>
    </row>
    <row r="33" spans="2:13" s="39" customFormat="1" ht="13.5" customHeight="1">
      <c r="B33" s="47">
        <f t="shared" si="0"/>
        <v>30</v>
      </c>
      <c r="C33" s="48" t="s">
        <v>24</v>
      </c>
      <c r="D33" s="51">
        <v>260</v>
      </c>
      <c r="E33" s="51">
        <v>250</v>
      </c>
      <c r="F33" s="52">
        <v>240</v>
      </c>
      <c r="G33" s="51">
        <v>225</v>
      </c>
      <c r="H33" s="46">
        <v>225</v>
      </c>
      <c r="I33" s="46">
        <v>140</v>
      </c>
      <c r="J33" s="57">
        <v>100</v>
      </c>
      <c r="K33" s="46">
        <v>100</v>
      </c>
      <c r="L33" s="57">
        <v>85</v>
      </c>
      <c r="M33" s="188">
        <v>85</v>
      </c>
    </row>
    <row r="34" spans="2:13" s="39" customFormat="1" ht="14.25">
      <c r="B34" s="47">
        <f t="shared" si="0"/>
        <v>31</v>
      </c>
      <c r="C34" s="48" t="s">
        <v>25</v>
      </c>
      <c r="D34" s="51">
        <v>130</v>
      </c>
      <c r="E34" s="51">
        <v>130</v>
      </c>
      <c r="F34" s="52">
        <v>125</v>
      </c>
      <c r="G34" s="51">
        <v>125</v>
      </c>
      <c r="H34" s="46">
        <v>125</v>
      </c>
      <c r="I34" s="46">
        <v>100</v>
      </c>
      <c r="J34" s="57">
        <v>85</v>
      </c>
      <c r="K34" s="46">
        <v>85</v>
      </c>
      <c r="L34" s="57">
        <v>85</v>
      </c>
      <c r="M34" s="188">
        <v>85</v>
      </c>
    </row>
    <row r="35" spans="2:13" s="39" customFormat="1" ht="13.5" customHeight="1" thickBot="1">
      <c r="B35" s="46">
        <f t="shared" si="0"/>
        <v>32</v>
      </c>
      <c r="C35" s="58" t="s">
        <v>26</v>
      </c>
      <c r="D35" s="63">
        <v>230</v>
      </c>
      <c r="E35" s="63">
        <v>220</v>
      </c>
      <c r="F35" s="109">
        <v>170</v>
      </c>
      <c r="G35" s="63">
        <v>170</v>
      </c>
      <c r="H35" s="54">
        <v>170</v>
      </c>
      <c r="I35" s="54">
        <v>120</v>
      </c>
      <c r="J35" s="54">
        <v>85</v>
      </c>
      <c r="K35" s="54">
        <v>85</v>
      </c>
      <c r="L35" s="59">
        <v>85</v>
      </c>
      <c r="M35" s="190">
        <v>85</v>
      </c>
    </row>
    <row r="36" spans="1:13" s="8" customFormat="1" ht="18" customHeight="1" thickBot="1">
      <c r="A36" s="5"/>
      <c r="B36" s="91"/>
      <c r="C36" s="110" t="s">
        <v>27</v>
      </c>
      <c r="D36" s="111">
        <f aca="true" t="shared" si="1" ref="D36:J36">SUM(D4:D35)</f>
        <v>5095</v>
      </c>
      <c r="E36" s="111">
        <f t="shared" si="1"/>
        <v>5005</v>
      </c>
      <c r="F36" s="111">
        <f t="shared" si="1"/>
        <v>4725</v>
      </c>
      <c r="G36" s="112">
        <f t="shared" si="1"/>
        <v>4740</v>
      </c>
      <c r="H36" s="6">
        <f t="shared" si="1"/>
        <v>4305</v>
      </c>
      <c r="I36" s="6">
        <f t="shared" si="1"/>
        <v>3430</v>
      </c>
      <c r="J36" s="9">
        <f t="shared" si="1"/>
        <v>2800</v>
      </c>
      <c r="K36" s="6">
        <f>SUM(K4:K35)</f>
        <v>2800</v>
      </c>
      <c r="L36" s="6">
        <f>SUM(L4:L35)</f>
        <v>2770</v>
      </c>
      <c r="M36" s="6">
        <f>SUM(M4:M35)</f>
        <v>2770</v>
      </c>
    </row>
    <row r="37" spans="2:13" s="39" customFormat="1" ht="12.75" customHeight="1">
      <c r="B37" s="46">
        <v>1</v>
      </c>
      <c r="C37" s="41" t="s">
        <v>92</v>
      </c>
      <c r="D37" s="79">
        <v>200</v>
      </c>
      <c r="E37" s="79">
        <v>190</v>
      </c>
      <c r="F37" s="43">
        <v>180</v>
      </c>
      <c r="G37" s="43">
        <v>180</v>
      </c>
      <c r="H37" s="56">
        <v>115</v>
      </c>
      <c r="I37" s="45">
        <v>80</v>
      </c>
      <c r="J37" s="56">
        <v>60</v>
      </c>
      <c r="K37" s="45">
        <v>60</v>
      </c>
      <c r="L37" s="68">
        <v>60</v>
      </c>
      <c r="M37" s="194">
        <v>80</v>
      </c>
    </row>
    <row r="38" spans="2:13" s="39" customFormat="1" ht="12.75" customHeight="1">
      <c r="B38" s="46">
        <f>B37+1</f>
        <v>2</v>
      </c>
      <c r="C38" s="48" t="s">
        <v>28</v>
      </c>
      <c r="D38" s="55">
        <v>160</v>
      </c>
      <c r="E38" s="55">
        <v>160</v>
      </c>
      <c r="F38" s="51">
        <v>150</v>
      </c>
      <c r="G38" s="51">
        <v>150</v>
      </c>
      <c r="H38" s="57">
        <v>100</v>
      </c>
      <c r="I38" s="46">
        <v>80</v>
      </c>
      <c r="J38" s="57">
        <v>100</v>
      </c>
      <c r="K38" s="46">
        <v>100</v>
      </c>
      <c r="L38" s="57">
        <v>100</v>
      </c>
      <c r="M38" s="188">
        <v>120</v>
      </c>
    </row>
    <row r="39" spans="2:13" s="39" customFormat="1" ht="12.75" customHeight="1">
      <c r="B39" s="47">
        <f aca="true" t="shared" si="2" ref="B39:B45">B38+1</f>
        <v>3</v>
      </c>
      <c r="C39" s="48" t="s">
        <v>29</v>
      </c>
      <c r="D39" s="51">
        <v>150</v>
      </c>
      <c r="E39" s="51">
        <v>150</v>
      </c>
      <c r="F39" s="51">
        <v>145</v>
      </c>
      <c r="G39" s="51">
        <v>145</v>
      </c>
      <c r="H39" s="57">
        <v>100</v>
      </c>
      <c r="I39" s="46">
        <v>80</v>
      </c>
      <c r="J39" s="57">
        <v>100</v>
      </c>
      <c r="K39" s="46">
        <v>110</v>
      </c>
      <c r="L39" s="57">
        <v>100</v>
      </c>
      <c r="M39" s="188">
        <v>100</v>
      </c>
    </row>
    <row r="40" spans="2:13" s="39" customFormat="1" ht="12.75" customHeight="1">
      <c r="B40" s="47">
        <f t="shared" si="2"/>
        <v>4</v>
      </c>
      <c r="C40" s="48" t="s">
        <v>4</v>
      </c>
      <c r="D40" s="51">
        <v>160</v>
      </c>
      <c r="E40" s="51">
        <v>160</v>
      </c>
      <c r="F40" s="52">
        <v>150</v>
      </c>
      <c r="G40" s="51">
        <v>150</v>
      </c>
      <c r="H40" s="57">
        <v>100</v>
      </c>
      <c r="I40" s="46">
        <v>80</v>
      </c>
      <c r="J40" s="57">
        <v>100</v>
      </c>
      <c r="K40" s="46">
        <v>120</v>
      </c>
      <c r="L40" s="57">
        <v>120</v>
      </c>
      <c r="M40" s="188">
        <v>130</v>
      </c>
    </row>
    <row r="41" spans="2:13" s="39" customFormat="1" ht="14.25">
      <c r="B41" s="47">
        <f t="shared" si="2"/>
        <v>5</v>
      </c>
      <c r="C41" s="48" t="s">
        <v>30</v>
      </c>
      <c r="D41" s="51">
        <v>225</v>
      </c>
      <c r="E41" s="51">
        <v>245</v>
      </c>
      <c r="F41" s="51">
        <v>270</v>
      </c>
      <c r="G41" s="51">
        <v>280</v>
      </c>
      <c r="H41" s="57">
        <v>210</v>
      </c>
      <c r="I41" s="46">
        <v>180</v>
      </c>
      <c r="J41" s="57">
        <v>180</v>
      </c>
      <c r="K41" s="46">
        <v>180</v>
      </c>
      <c r="L41" s="57">
        <v>180</v>
      </c>
      <c r="M41" s="188">
        <v>180</v>
      </c>
    </row>
    <row r="42" spans="2:13" s="39" customFormat="1" ht="12.75" customHeight="1">
      <c r="B42" s="47">
        <f t="shared" si="2"/>
        <v>6</v>
      </c>
      <c r="C42" s="48" t="s">
        <v>31</v>
      </c>
      <c r="D42" s="51">
        <v>150</v>
      </c>
      <c r="E42" s="51">
        <v>150</v>
      </c>
      <c r="F42" s="51">
        <v>145</v>
      </c>
      <c r="G42" s="51">
        <v>145</v>
      </c>
      <c r="H42" s="57">
        <v>100</v>
      </c>
      <c r="I42" s="46">
        <v>80</v>
      </c>
      <c r="J42" s="57">
        <v>100</v>
      </c>
      <c r="K42" s="46">
        <v>100</v>
      </c>
      <c r="L42" s="57">
        <v>100</v>
      </c>
      <c r="M42" s="188">
        <v>120</v>
      </c>
    </row>
    <row r="43" spans="2:13" s="39" customFormat="1" ht="12.75" customHeight="1">
      <c r="B43" s="47">
        <f t="shared" si="2"/>
        <v>7</v>
      </c>
      <c r="C43" s="48" t="s">
        <v>32</v>
      </c>
      <c r="D43" s="51">
        <v>190</v>
      </c>
      <c r="E43" s="51">
        <v>180</v>
      </c>
      <c r="F43" s="52">
        <v>200</v>
      </c>
      <c r="G43" s="51">
        <v>200</v>
      </c>
      <c r="H43" s="57">
        <v>200</v>
      </c>
      <c r="I43" s="46">
        <v>230</v>
      </c>
      <c r="J43" s="57">
        <v>200</v>
      </c>
      <c r="K43" s="46">
        <v>200</v>
      </c>
      <c r="L43" s="57">
        <v>200</v>
      </c>
      <c r="M43" s="188">
        <v>200</v>
      </c>
    </row>
    <row r="44" spans="2:13" s="39" customFormat="1" ht="12.75" customHeight="1">
      <c r="B44" s="47">
        <f t="shared" si="2"/>
        <v>8</v>
      </c>
      <c r="C44" s="48" t="s">
        <v>33</v>
      </c>
      <c r="D44" s="51">
        <v>320</v>
      </c>
      <c r="E44" s="51">
        <v>310</v>
      </c>
      <c r="F44" s="51">
        <v>295</v>
      </c>
      <c r="G44" s="51">
        <v>295</v>
      </c>
      <c r="H44" s="57">
        <v>250</v>
      </c>
      <c r="I44" s="46">
        <v>150</v>
      </c>
      <c r="J44" s="57">
        <v>180</v>
      </c>
      <c r="K44" s="46">
        <v>150</v>
      </c>
      <c r="L44" s="57">
        <v>150</v>
      </c>
      <c r="M44" s="188">
        <v>150</v>
      </c>
    </row>
    <row r="45" spans="2:13" s="39" customFormat="1" ht="12.75" customHeight="1">
      <c r="B45" s="46">
        <f t="shared" si="2"/>
        <v>9</v>
      </c>
      <c r="C45" s="58" t="s">
        <v>24</v>
      </c>
      <c r="D45" s="53">
        <v>230</v>
      </c>
      <c r="E45" s="53">
        <v>220</v>
      </c>
      <c r="F45" s="62">
        <v>210</v>
      </c>
      <c r="G45" s="51">
        <v>200</v>
      </c>
      <c r="H45" s="57">
        <v>180</v>
      </c>
      <c r="I45" s="46">
        <v>120</v>
      </c>
      <c r="J45" s="57">
        <v>120</v>
      </c>
      <c r="K45" s="46">
        <v>120</v>
      </c>
      <c r="L45" s="57">
        <v>120</v>
      </c>
      <c r="M45" s="188">
        <v>120</v>
      </c>
    </row>
    <row r="46" spans="2:13" s="39" customFormat="1" ht="15.75" thickBot="1">
      <c r="B46" s="54">
        <v>10</v>
      </c>
      <c r="C46" s="58" t="s">
        <v>34</v>
      </c>
      <c r="D46" s="63"/>
      <c r="E46" s="63"/>
      <c r="F46" s="64"/>
      <c r="G46" s="53">
        <v>150</v>
      </c>
      <c r="H46" s="59">
        <v>150</v>
      </c>
      <c r="I46" s="54">
        <v>200</v>
      </c>
      <c r="J46" s="59">
        <v>100</v>
      </c>
      <c r="K46" s="54">
        <v>100</v>
      </c>
      <c r="L46" s="59">
        <v>100</v>
      </c>
      <c r="M46" s="190">
        <v>100</v>
      </c>
    </row>
    <row r="47" spans="1:13" s="8" customFormat="1" ht="19.5" customHeight="1" thickBot="1">
      <c r="A47" s="5"/>
      <c r="B47" s="9"/>
      <c r="C47" s="10" t="s">
        <v>27</v>
      </c>
      <c r="D47" s="7">
        <f>SUM(D37:D45)</f>
        <v>1785</v>
      </c>
      <c r="E47" s="7">
        <f>SUM(E37:E45)</f>
        <v>1765</v>
      </c>
      <c r="F47" s="11">
        <f>SUM(F37:F45)</f>
        <v>1745</v>
      </c>
      <c r="G47" s="12">
        <f aca="true" t="shared" si="3" ref="G47:L47">SUM(G37:G46)</f>
        <v>1895</v>
      </c>
      <c r="H47" s="13">
        <f t="shared" si="3"/>
        <v>1505</v>
      </c>
      <c r="I47" s="6">
        <f t="shared" si="3"/>
        <v>1280</v>
      </c>
      <c r="J47" s="9">
        <f t="shared" si="3"/>
        <v>1240</v>
      </c>
      <c r="K47" s="6">
        <f t="shared" si="3"/>
        <v>1240</v>
      </c>
      <c r="L47" s="9">
        <f t="shared" si="3"/>
        <v>1230</v>
      </c>
      <c r="M47" s="6">
        <f>SUM(M37:M46)</f>
        <v>1300</v>
      </c>
    </row>
    <row r="48" spans="1:13" s="39" customFormat="1" ht="12.75" customHeight="1">
      <c r="A48" s="65"/>
      <c r="B48" s="46">
        <v>1</v>
      </c>
      <c r="C48" s="48" t="s">
        <v>93</v>
      </c>
      <c r="D48" s="51">
        <v>170</v>
      </c>
      <c r="E48" s="51">
        <v>160</v>
      </c>
      <c r="F48" s="51">
        <v>150</v>
      </c>
      <c r="G48" s="51">
        <v>150</v>
      </c>
      <c r="H48" s="56">
        <v>120</v>
      </c>
      <c r="I48" s="45">
        <v>100</v>
      </c>
      <c r="J48" s="56">
        <v>100</v>
      </c>
      <c r="K48" s="45">
        <v>100</v>
      </c>
      <c r="L48" s="56">
        <v>100</v>
      </c>
      <c r="M48" s="194">
        <v>100</v>
      </c>
    </row>
    <row r="49" spans="1:13" s="39" customFormat="1" ht="12.75" customHeight="1">
      <c r="A49" s="65"/>
      <c r="B49" s="47">
        <f>B48+1</f>
        <v>2</v>
      </c>
      <c r="C49" s="48" t="s">
        <v>4</v>
      </c>
      <c r="D49" s="51">
        <v>200</v>
      </c>
      <c r="E49" s="51">
        <v>190</v>
      </c>
      <c r="F49" s="51">
        <v>180</v>
      </c>
      <c r="G49" s="51">
        <v>180</v>
      </c>
      <c r="H49" s="57">
        <v>170</v>
      </c>
      <c r="I49" s="46">
        <v>160</v>
      </c>
      <c r="J49" s="57">
        <v>160</v>
      </c>
      <c r="K49" s="46">
        <v>160</v>
      </c>
      <c r="L49" s="57">
        <v>160</v>
      </c>
      <c r="M49" s="188">
        <v>160</v>
      </c>
    </row>
    <row r="50" spans="1:13" s="39" customFormat="1" ht="12.75" customHeight="1">
      <c r="A50" s="65"/>
      <c r="B50" s="47">
        <f aca="true" t="shared" si="4" ref="B50:B69">B49+1</f>
        <v>3</v>
      </c>
      <c r="C50" s="48" t="s">
        <v>5</v>
      </c>
      <c r="D50" s="51">
        <v>220</v>
      </c>
      <c r="E50" s="51">
        <v>240</v>
      </c>
      <c r="F50" s="51">
        <v>260</v>
      </c>
      <c r="G50" s="51">
        <v>270</v>
      </c>
      <c r="H50" s="57">
        <v>210</v>
      </c>
      <c r="I50" s="46">
        <v>180</v>
      </c>
      <c r="J50" s="57">
        <v>120</v>
      </c>
      <c r="K50" s="46">
        <v>120</v>
      </c>
      <c r="L50" s="57">
        <v>120</v>
      </c>
      <c r="M50" s="188">
        <v>120</v>
      </c>
    </row>
    <row r="51" spans="1:13" s="39" customFormat="1" ht="12.75" customHeight="1">
      <c r="A51" s="65"/>
      <c r="B51" s="47">
        <f t="shared" si="4"/>
        <v>4</v>
      </c>
      <c r="C51" s="48" t="s">
        <v>31</v>
      </c>
      <c r="D51" s="51">
        <v>160</v>
      </c>
      <c r="E51" s="51">
        <v>160</v>
      </c>
      <c r="F51" s="51">
        <v>150</v>
      </c>
      <c r="G51" s="51">
        <v>150</v>
      </c>
      <c r="H51" s="57">
        <v>110</v>
      </c>
      <c r="I51" s="46">
        <v>100</v>
      </c>
      <c r="J51" s="57">
        <v>100</v>
      </c>
      <c r="K51" s="46">
        <v>100</v>
      </c>
      <c r="L51" s="57">
        <v>100</v>
      </c>
      <c r="M51" s="188">
        <v>100</v>
      </c>
    </row>
    <row r="52" spans="1:13" s="39" customFormat="1" ht="12.75" customHeight="1">
      <c r="A52" s="65"/>
      <c r="B52" s="47">
        <f t="shared" si="4"/>
        <v>5</v>
      </c>
      <c r="C52" s="48" t="s">
        <v>35</v>
      </c>
      <c r="D52" s="51">
        <v>140</v>
      </c>
      <c r="E52" s="51">
        <v>140</v>
      </c>
      <c r="F52" s="51">
        <v>140</v>
      </c>
      <c r="G52" s="51">
        <v>140</v>
      </c>
      <c r="H52" s="57">
        <v>140</v>
      </c>
      <c r="I52" s="46">
        <v>140</v>
      </c>
      <c r="J52" s="57">
        <v>140</v>
      </c>
      <c r="K52" s="46">
        <v>140</v>
      </c>
      <c r="L52" s="57">
        <v>150</v>
      </c>
      <c r="M52" s="188">
        <v>150</v>
      </c>
    </row>
    <row r="53" spans="1:13" s="39" customFormat="1" ht="27" customHeight="1">
      <c r="A53" s="65"/>
      <c r="B53" s="47">
        <f t="shared" si="4"/>
        <v>6</v>
      </c>
      <c r="C53" s="48" t="s">
        <v>36</v>
      </c>
      <c r="D53" s="141">
        <v>180</v>
      </c>
      <c r="E53" s="141">
        <v>180</v>
      </c>
      <c r="F53" s="141">
        <v>200</v>
      </c>
      <c r="G53" s="141">
        <v>200</v>
      </c>
      <c r="H53" s="143">
        <v>200</v>
      </c>
      <c r="I53" s="107">
        <v>230</v>
      </c>
      <c r="J53" s="143">
        <v>200</v>
      </c>
      <c r="K53" s="107">
        <v>200</v>
      </c>
      <c r="L53" s="143">
        <v>200</v>
      </c>
      <c r="M53" s="188">
        <v>200</v>
      </c>
    </row>
    <row r="54" spans="1:13" s="39" customFormat="1" ht="12.75" customHeight="1">
      <c r="A54" s="65"/>
      <c r="B54" s="47">
        <f t="shared" si="4"/>
        <v>7</v>
      </c>
      <c r="C54" s="48" t="s">
        <v>37</v>
      </c>
      <c r="D54" s="51">
        <v>280</v>
      </c>
      <c r="E54" s="51">
        <v>280</v>
      </c>
      <c r="F54" s="51">
        <v>265</v>
      </c>
      <c r="G54" s="51">
        <v>260</v>
      </c>
      <c r="H54" s="57">
        <v>250</v>
      </c>
      <c r="I54" s="46">
        <v>250</v>
      </c>
      <c r="J54" s="57">
        <v>130</v>
      </c>
      <c r="K54" s="46">
        <v>120</v>
      </c>
      <c r="L54" s="57">
        <v>130</v>
      </c>
      <c r="M54" s="188">
        <v>130</v>
      </c>
    </row>
    <row r="55" spans="1:13" s="39" customFormat="1" ht="12.75" customHeight="1">
      <c r="A55" s="65"/>
      <c r="B55" s="47">
        <f t="shared" si="4"/>
        <v>8</v>
      </c>
      <c r="C55" s="48" t="s">
        <v>38</v>
      </c>
      <c r="D55" s="51">
        <v>240</v>
      </c>
      <c r="E55" s="51">
        <v>240</v>
      </c>
      <c r="F55" s="51">
        <v>230</v>
      </c>
      <c r="G55" s="51">
        <v>230</v>
      </c>
      <c r="H55" s="57">
        <v>215</v>
      </c>
      <c r="I55" s="46">
        <v>250</v>
      </c>
      <c r="J55" s="57">
        <v>100</v>
      </c>
      <c r="K55" s="46">
        <v>120</v>
      </c>
      <c r="L55" s="57">
        <v>100</v>
      </c>
      <c r="M55" s="188">
        <v>120</v>
      </c>
    </row>
    <row r="56" spans="1:13" s="39" customFormat="1" ht="24">
      <c r="A56" s="65"/>
      <c r="B56" s="47">
        <f t="shared" si="4"/>
        <v>9</v>
      </c>
      <c r="C56" s="48" t="s">
        <v>157</v>
      </c>
      <c r="D56" s="51">
        <v>170</v>
      </c>
      <c r="E56" s="51">
        <v>170</v>
      </c>
      <c r="F56" s="51">
        <v>160</v>
      </c>
      <c r="G56" s="51">
        <v>160</v>
      </c>
      <c r="H56" s="57">
        <v>155</v>
      </c>
      <c r="I56" s="46">
        <v>180</v>
      </c>
      <c r="J56" s="57">
        <v>100</v>
      </c>
      <c r="K56" s="46">
        <v>100</v>
      </c>
      <c r="L56" s="57">
        <v>140</v>
      </c>
      <c r="M56" s="188">
        <v>140</v>
      </c>
    </row>
    <row r="57" spans="1:13" s="39" customFormat="1" ht="12.75" customHeight="1">
      <c r="A57" s="65"/>
      <c r="B57" s="47">
        <f t="shared" si="4"/>
        <v>10</v>
      </c>
      <c r="C57" s="48" t="s">
        <v>8</v>
      </c>
      <c r="D57" s="51">
        <v>180</v>
      </c>
      <c r="E57" s="51">
        <v>170</v>
      </c>
      <c r="F57" s="51">
        <v>160</v>
      </c>
      <c r="G57" s="51">
        <v>160</v>
      </c>
      <c r="H57" s="57">
        <v>150</v>
      </c>
      <c r="I57" s="46">
        <v>120</v>
      </c>
      <c r="J57" s="57">
        <v>100</v>
      </c>
      <c r="K57" s="46">
        <v>100</v>
      </c>
      <c r="L57" s="57">
        <v>90</v>
      </c>
      <c r="M57" s="188">
        <v>90</v>
      </c>
    </row>
    <row r="58" spans="1:15" s="39" customFormat="1" ht="12.75" customHeight="1">
      <c r="A58" s="65"/>
      <c r="B58" s="47">
        <f t="shared" si="4"/>
        <v>11</v>
      </c>
      <c r="C58" s="48" t="s">
        <v>39</v>
      </c>
      <c r="D58" s="51">
        <v>190</v>
      </c>
      <c r="E58" s="51">
        <v>180</v>
      </c>
      <c r="F58" s="51">
        <v>170</v>
      </c>
      <c r="G58" s="51">
        <v>170</v>
      </c>
      <c r="H58" s="57">
        <v>150</v>
      </c>
      <c r="I58" s="46">
        <v>130</v>
      </c>
      <c r="J58" s="57">
        <v>60</v>
      </c>
      <c r="K58" s="46">
        <v>60</v>
      </c>
      <c r="L58" s="57">
        <v>60</v>
      </c>
      <c r="M58" s="189">
        <v>60</v>
      </c>
      <c r="O58" s="94"/>
    </row>
    <row r="59" spans="1:13" s="39" customFormat="1" ht="12.75" customHeight="1">
      <c r="A59" s="65"/>
      <c r="B59" s="47">
        <f t="shared" si="4"/>
        <v>12</v>
      </c>
      <c r="C59" s="48" t="s">
        <v>10</v>
      </c>
      <c r="D59" s="51">
        <v>240</v>
      </c>
      <c r="E59" s="51">
        <v>240</v>
      </c>
      <c r="F59" s="51">
        <v>230</v>
      </c>
      <c r="G59" s="51">
        <v>230</v>
      </c>
      <c r="H59" s="57">
        <v>205</v>
      </c>
      <c r="I59" s="46">
        <v>190</v>
      </c>
      <c r="J59" s="57">
        <v>150</v>
      </c>
      <c r="K59" s="46">
        <v>120</v>
      </c>
      <c r="L59" s="57">
        <v>140</v>
      </c>
      <c r="M59" s="188">
        <v>150</v>
      </c>
    </row>
    <row r="60" spans="1:13" s="39" customFormat="1" ht="12.75" customHeight="1">
      <c r="A60" s="65"/>
      <c r="B60" s="47">
        <f t="shared" si="4"/>
        <v>13</v>
      </c>
      <c r="C60" s="48" t="s">
        <v>11</v>
      </c>
      <c r="D60" s="51">
        <v>140</v>
      </c>
      <c r="E60" s="51">
        <v>130</v>
      </c>
      <c r="F60" s="51">
        <v>125</v>
      </c>
      <c r="G60" s="51">
        <v>125</v>
      </c>
      <c r="H60" s="57">
        <v>110</v>
      </c>
      <c r="I60" s="46">
        <v>100</v>
      </c>
      <c r="J60" s="57">
        <v>70</v>
      </c>
      <c r="K60" s="46">
        <v>60</v>
      </c>
      <c r="L60" s="57">
        <v>60</v>
      </c>
      <c r="M60" s="188">
        <v>80</v>
      </c>
    </row>
    <row r="61" spans="1:13" s="39" customFormat="1" ht="12.75" customHeight="1">
      <c r="A61" s="65"/>
      <c r="B61" s="47">
        <f t="shared" si="4"/>
        <v>14</v>
      </c>
      <c r="C61" s="48" t="s">
        <v>13</v>
      </c>
      <c r="D61" s="51">
        <v>120</v>
      </c>
      <c r="E61" s="51">
        <v>115</v>
      </c>
      <c r="F61" s="55">
        <v>110</v>
      </c>
      <c r="G61" s="51">
        <v>110</v>
      </c>
      <c r="H61" s="57">
        <v>100</v>
      </c>
      <c r="I61" s="46">
        <v>90</v>
      </c>
      <c r="J61" s="57">
        <v>60</v>
      </c>
      <c r="K61" s="46">
        <v>110</v>
      </c>
      <c r="L61" s="57">
        <v>110</v>
      </c>
      <c r="M61" s="188">
        <v>110</v>
      </c>
    </row>
    <row r="62" spans="1:13" s="39" customFormat="1" ht="12.75" customHeight="1">
      <c r="A62" s="65"/>
      <c r="B62" s="47">
        <f t="shared" si="4"/>
        <v>15</v>
      </c>
      <c r="C62" s="48" t="s">
        <v>18</v>
      </c>
      <c r="D62" s="51">
        <v>100</v>
      </c>
      <c r="E62" s="51">
        <v>100</v>
      </c>
      <c r="F62" s="51">
        <v>90</v>
      </c>
      <c r="G62" s="51">
        <v>90</v>
      </c>
      <c r="H62" s="57">
        <v>85</v>
      </c>
      <c r="I62" s="46">
        <v>80</v>
      </c>
      <c r="J62" s="57">
        <v>85</v>
      </c>
      <c r="K62" s="46">
        <v>85</v>
      </c>
      <c r="L62" s="57">
        <v>95</v>
      </c>
      <c r="M62" s="188">
        <v>95</v>
      </c>
    </row>
    <row r="63" spans="1:13" s="39" customFormat="1" ht="12.75" customHeight="1">
      <c r="A63" s="65"/>
      <c r="B63" s="47">
        <f t="shared" si="4"/>
        <v>16</v>
      </c>
      <c r="C63" s="48" t="s">
        <v>21</v>
      </c>
      <c r="D63" s="51">
        <v>170</v>
      </c>
      <c r="E63" s="51">
        <v>165</v>
      </c>
      <c r="F63" s="51">
        <v>155</v>
      </c>
      <c r="G63" s="51">
        <v>150</v>
      </c>
      <c r="H63" s="57">
        <v>120</v>
      </c>
      <c r="I63" s="46">
        <v>110</v>
      </c>
      <c r="J63" s="57">
        <v>80</v>
      </c>
      <c r="K63" s="46">
        <v>120</v>
      </c>
      <c r="L63" s="57">
        <v>140</v>
      </c>
      <c r="M63" s="189">
        <v>140</v>
      </c>
    </row>
    <row r="64" spans="1:13" s="39" customFormat="1" ht="12.75" customHeight="1">
      <c r="A64" s="65"/>
      <c r="B64" s="47">
        <f t="shared" si="4"/>
        <v>17</v>
      </c>
      <c r="C64" s="48" t="s">
        <v>33</v>
      </c>
      <c r="D64" s="51">
        <v>250</v>
      </c>
      <c r="E64" s="51">
        <v>250</v>
      </c>
      <c r="F64" s="51">
        <v>240</v>
      </c>
      <c r="G64" s="51">
        <v>240</v>
      </c>
      <c r="H64" s="57">
        <v>220</v>
      </c>
      <c r="I64" s="46">
        <v>200</v>
      </c>
      <c r="J64" s="57">
        <v>150</v>
      </c>
      <c r="K64" s="46">
        <v>160</v>
      </c>
      <c r="L64" s="57">
        <v>160</v>
      </c>
      <c r="M64" s="189">
        <v>200</v>
      </c>
    </row>
    <row r="65" spans="1:13" s="39" customFormat="1" ht="24">
      <c r="A65" s="65"/>
      <c r="B65" s="47">
        <f t="shared" si="4"/>
        <v>18</v>
      </c>
      <c r="C65" s="48" t="s">
        <v>23</v>
      </c>
      <c r="D65" s="51">
        <v>200</v>
      </c>
      <c r="E65" s="51">
        <v>200</v>
      </c>
      <c r="F65" s="51">
        <v>190</v>
      </c>
      <c r="G65" s="51">
        <v>190</v>
      </c>
      <c r="H65" s="57">
        <v>180</v>
      </c>
      <c r="I65" s="46">
        <v>150</v>
      </c>
      <c r="J65" s="57">
        <v>100</v>
      </c>
      <c r="K65" s="46">
        <v>100</v>
      </c>
      <c r="L65" s="57">
        <v>100</v>
      </c>
      <c r="M65" s="189">
        <v>100</v>
      </c>
    </row>
    <row r="66" spans="1:13" s="39" customFormat="1" ht="12.75" customHeight="1">
      <c r="A66" s="65"/>
      <c r="B66" s="47">
        <f t="shared" si="4"/>
        <v>19</v>
      </c>
      <c r="C66" s="48" t="s">
        <v>15</v>
      </c>
      <c r="D66" s="51">
        <v>200</v>
      </c>
      <c r="E66" s="51">
        <v>190</v>
      </c>
      <c r="F66" s="51">
        <v>180</v>
      </c>
      <c r="G66" s="51">
        <v>180</v>
      </c>
      <c r="H66" s="57">
        <v>160</v>
      </c>
      <c r="I66" s="46">
        <v>150</v>
      </c>
      <c r="J66" s="57">
        <v>100</v>
      </c>
      <c r="K66" s="46">
        <v>100</v>
      </c>
      <c r="L66" s="57">
        <v>100</v>
      </c>
      <c r="M66" s="189">
        <v>100</v>
      </c>
    </row>
    <row r="67" spans="1:13" s="39" customFormat="1" ht="12.75" customHeight="1">
      <c r="A67" s="65"/>
      <c r="B67" s="47">
        <f t="shared" si="4"/>
        <v>20</v>
      </c>
      <c r="C67" s="48" t="s">
        <v>40</v>
      </c>
      <c r="D67" s="51">
        <v>190</v>
      </c>
      <c r="E67" s="51">
        <v>190</v>
      </c>
      <c r="F67" s="51">
        <v>180</v>
      </c>
      <c r="G67" s="51">
        <v>170</v>
      </c>
      <c r="H67" s="57">
        <v>160</v>
      </c>
      <c r="I67" s="46">
        <v>150</v>
      </c>
      <c r="J67" s="57">
        <v>140</v>
      </c>
      <c r="K67" s="46">
        <v>120</v>
      </c>
      <c r="L67" s="57">
        <v>140</v>
      </c>
      <c r="M67" s="189">
        <v>140</v>
      </c>
    </row>
    <row r="68" spans="1:13" s="39" customFormat="1" ht="12.75" customHeight="1">
      <c r="A68" s="65"/>
      <c r="B68" s="46">
        <f t="shared" si="4"/>
        <v>21</v>
      </c>
      <c r="C68" s="48" t="s">
        <v>26</v>
      </c>
      <c r="D68" s="55">
        <v>240</v>
      </c>
      <c r="E68" s="55">
        <v>240</v>
      </c>
      <c r="F68" s="55">
        <v>180</v>
      </c>
      <c r="G68" s="55">
        <v>180</v>
      </c>
      <c r="H68" s="46">
        <v>180</v>
      </c>
      <c r="I68" s="46">
        <v>180</v>
      </c>
      <c r="J68" s="57">
        <v>140</v>
      </c>
      <c r="K68" s="46">
        <v>140</v>
      </c>
      <c r="L68" s="57">
        <v>120</v>
      </c>
      <c r="M68" s="189">
        <v>120</v>
      </c>
    </row>
    <row r="69" spans="1:13" s="39" customFormat="1" ht="24">
      <c r="A69" s="65"/>
      <c r="B69" s="46">
        <f t="shared" si="4"/>
        <v>22</v>
      </c>
      <c r="C69" s="48" t="s">
        <v>41</v>
      </c>
      <c r="D69" s="144">
        <v>180</v>
      </c>
      <c r="E69" s="144">
        <v>180</v>
      </c>
      <c r="F69" s="144">
        <v>170</v>
      </c>
      <c r="G69" s="144">
        <v>170</v>
      </c>
      <c r="H69" s="107">
        <v>170</v>
      </c>
      <c r="I69" s="107">
        <v>240</v>
      </c>
      <c r="J69" s="143">
        <v>150</v>
      </c>
      <c r="K69" s="107">
        <v>100</v>
      </c>
      <c r="L69" s="143">
        <v>100</v>
      </c>
      <c r="M69" s="189">
        <v>100</v>
      </c>
    </row>
    <row r="70" spans="1:13" s="39" customFormat="1" ht="24.75" thickBot="1">
      <c r="A70" s="65"/>
      <c r="B70" s="54">
        <v>23</v>
      </c>
      <c r="C70" s="58" t="s">
        <v>42</v>
      </c>
      <c r="D70" s="146"/>
      <c r="E70" s="147"/>
      <c r="F70" s="148">
        <v>150</v>
      </c>
      <c r="G70" s="148">
        <v>150</v>
      </c>
      <c r="H70" s="149">
        <v>150</v>
      </c>
      <c r="I70" s="150">
        <v>190</v>
      </c>
      <c r="J70" s="149">
        <v>170</v>
      </c>
      <c r="K70" s="150">
        <v>170</v>
      </c>
      <c r="L70" s="149">
        <v>200</v>
      </c>
      <c r="M70" s="191">
        <v>200</v>
      </c>
    </row>
    <row r="71" spans="1:13" s="8" customFormat="1" ht="21" customHeight="1" thickBot="1">
      <c r="A71" s="14"/>
      <c r="B71" s="9"/>
      <c r="C71" s="10" t="s">
        <v>27</v>
      </c>
      <c r="D71" s="13">
        <f>SUM(D48:D69)</f>
        <v>4160</v>
      </c>
      <c r="E71" s="13">
        <f>SUM(E48:E69)</f>
        <v>4110</v>
      </c>
      <c r="F71" s="13">
        <f aca="true" t="shared" si="5" ref="F71:K71">SUM(F48:F70)</f>
        <v>4065</v>
      </c>
      <c r="G71" s="12">
        <f t="shared" si="5"/>
        <v>4055</v>
      </c>
      <c r="H71" s="13">
        <f t="shared" si="5"/>
        <v>3710</v>
      </c>
      <c r="I71" s="6">
        <f t="shared" si="5"/>
        <v>3670</v>
      </c>
      <c r="J71" s="9">
        <f t="shared" si="5"/>
        <v>2705</v>
      </c>
      <c r="K71" s="6">
        <f t="shared" si="5"/>
        <v>2705</v>
      </c>
      <c r="L71" s="6">
        <f>SUM(L48:L70)</f>
        <v>2815</v>
      </c>
      <c r="M71" s="6">
        <f>SUM(M48:M70)</f>
        <v>2905</v>
      </c>
    </row>
    <row r="72" spans="2:13" s="39" customFormat="1" ht="12.75" customHeight="1">
      <c r="B72" s="40">
        <v>1</v>
      </c>
      <c r="C72" s="48" t="s">
        <v>93</v>
      </c>
      <c r="D72" s="51">
        <v>250</v>
      </c>
      <c r="E72" s="51">
        <v>250</v>
      </c>
      <c r="F72" s="51">
        <v>240</v>
      </c>
      <c r="G72" s="43">
        <v>240</v>
      </c>
      <c r="H72" s="56">
        <v>240</v>
      </c>
      <c r="I72" s="45">
        <v>220</v>
      </c>
      <c r="J72" s="56">
        <v>160</v>
      </c>
      <c r="K72" s="45">
        <v>160</v>
      </c>
      <c r="L72" s="56">
        <v>160</v>
      </c>
      <c r="M72" s="194">
        <v>160</v>
      </c>
    </row>
    <row r="73" spans="2:13" s="39" customFormat="1" ht="12.75" customHeight="1">
      <c r="B73" s="47">
        <f>B72+1</f>
        <v>2</v>
      </c>
      <c r="C73" s="48" t="s">
        <v>28</v>
      </c>
      <c r="D73" s="51">
        <v>200</v>
      </c>
      <c r="E73" s="51">
        <v>200</v>
      </c>
      <c r="F73" s="51">
        <v>190</v>
      </c>
      <c r="G73" s="51">
        <v>190</v>
      </c>
      <c r="H73" s="57">
        <v>190</v>
      </c>
      <c r="I73" s="46">
        <v>170</v>
      </c>
      <c r="J73" s="57">
        <v>160</v>
      </c>
      <c r="K73" s="46">
        <v>160</v>
      </c>
      <c r="L73" s="57">
        <v>160</v>
      </c>
      <c r="M73" s="188">
        <v>160</v>
      </c>
    </row>
    <row r="74" spans="2:13" s="39" customFormat="1" ht="12.75" customHeight="1">
      <c r="B74" s="47">
        <f aca="true" t="shared" si="6" ref="B74:B82">B73+1</f>
        <v>3</v>
      </c>
      <c r="C74" s="48" t="s">
        <v>29</v>
      </c>
      <c r="D74" s="51">
        <v>200</v>
      </c>
      <c r="E74" s="51">
        <v>200</v>
      </c>
      <c r="F74" s="51">
        <v>190</v>
      </c>
      <c r="G74" s="51">
        <v>190</v>
      </c>
      <c r="H74" s="57">
        <v>190</v>
      </c>
      <c r="I74" s="46">
        <v>190</v>
      </c>
      <c r="J74" s="57">
        <v>200</v>
      </c>
      <c r="K74" s="46">
        <v>200</v>
      </c>
      <c r="L74" s="57">
        <v>200</v>
      </c>
      <c r="M74" s="188">
        <v>200</v>
      </c>
    </row>
    <row r="75" spans="2:13" s="39" customFormat="1" ht="12.75" customHeight="1">
      <c r="B75" s="47">
        <f t="shared" si="6"/>
        <v>4</v>
      </c>
      <c r="C75" s="48" t="s">
        <v>10</v>
      </c>
      <c r="D75" s="51">
        <v>320</v>
      </c>
      <c r="E75" s="51">
        <v>300</v>
      </c>
      <c r="F75" s="51">
        <v>280</v>
      </c>
      <c r="G75" s="51">
        <v>280</v>
      </c>
      <c r="H75" s="57">
        <v>280</v>
      </c>
      <c r="I75" s="46">
        <v>260</v>
      </c>
      <c r="J75" s="57">
        <v>220</v>
      </c>
      <c r="K75" s="46">
        <v>220</v>
      </c>
      <c r="L75" s="57">
        <v>220</v>
      </c>
      <c r="M75" s="188">
        <v>220</v>
      </c>
    </row>
    <row r="76" spans="2:13" s="39" customFormat="1" ht="12.75" customHeight="1">
      <c r="B76" s="47">
        <f t="shared" si="6"/>
        <v>5</v>
      </c>
      <c r="C76" s="48" t="s">
        <v>14</v>
      </c>
      <c r="D76" s="51">
        <v>205</v>
      </c>
      <c r="E76" s="51">
        <v>200</v>
      </c>
      <c r="F76" s="51">
        <v>190</v>
      </c>
      <c r="G76" s="51">
        <v>190</v>
      </c>
      <c r="H76" s="57">
        <v>190</v>
      </c>
      <c r="I76" s="46">
        <v>160</v>
      </c>
      <c r="J76" s="57">
        <v>120</v>
      </c>
      <c r="K76" s="46">
        <v>120</v>
      </c>
      <c r="L76" s="57">
        <v>120</v>
      </c>
      <c r="M76" s="188">
        <v>120</v>
      </c>
    </row>
    <row r="77" spans="2:13" s="39" customFormat="1" ht="12.75" customHeight="1">
      <c r="B77" s="47">
        <f t="shared" si="6"/>
        <v>6</v>
      </c>
      <c r="C77" s="48" t="s">
        <v>40</v>
      </c>
      <c r="D77" s="51">
        <v>260</v>
      </c>
      <c r="E77" s="51">
        <v>260</v>
      </c>
      <c r="F77" s="51">
        <v>245</v>
      </c>
      <c r="G77" s="51">
        <v>230</v>
      </c>
      <c r="H77" s="57">
        <v>230</v>
      </c>
      <c r="I77" s="46">
        <v>260</v>
      </c>
      <c r="J77" s="57">
        <v>210</v>
      </c>
      <c r="K77" s="46">
        <v>210</v>
      </c>
      <c r="L77" s="57">
        <v>210</v>
      </c>
      <c r="M77" s="188">
        <v>210</v>
      </c>
    </row>
    <row r="78" spans="2:13" s="39" customFormat="1" ht="24">
      <c r="B78" s="47">
        <f t="shared" si="6"/>
        <v>7</v>
      </c>
      <c r="C78" s="48" t="s">
        <v>43</v>
      </c>
      <c r="D78" s="141">
        <v>245</v>
      </c>
      <c r="E78" s="141">
        <v>265</v>
      </c>
      <c r="F78" s="141">
        <v>250</v>
      </c>
      <c r="G78" s="141">
        <v>250</v>
      </c>
      <c r="H78" s="143">
        <v>250</v>
      </c>
      <c r="I78" s="107">
        <v>250</v>
      </c>
      <c r="J78" s="143">
        <v>210</v>
      </c>
      <c r="K78" s="107">
        <v>210</v>
      </c>
      <c r="L78" s="143">
        <v>210</v>
      </c>
      <c r="M78" s="188">
        <v>210</v>
      </c>
    </row>
    <row r="79" spans="2:13" s="39" customFormat="1" ht="12.75" customHeight="1">
      <c r="B79" s="47">
        <f t="shared" si="6"/>
        <v>8</v>
      </c>
      <c r="C79" s="48" t="s">
        <v>33</v>
      </c>
      <c r="D79" s="51">
        <v>350</v>
      </c>
      <c r="E79" s="51">
        <v>340</v>
      </c>
      <c r="F79" s="51">
        <v>320</v>
      </c>
      <c r="G79" s="51">
        <v>320</v>
      </c>
      <c r="H79" s="57">
        <v>320</v>
      </c>
      <c r="I79" s="46">
        <v>250</v>
      </c>
      <c r="J79" s="57">
        <v>210</v>
      </c>
      <c r="K79" s="46">
        <v>210</v>
      </c>
      <c r="L79" s="57">
        <v>210</v>
      </c>
      <c r="M79" s="188">
        <v>210</v>
      </c>
    </row>
    <row r="80" spans="2:13" s="39" customFormat="1" ht="12.75" customHeight="1">
      <c r="B80" s="47">
        <f t="shared" si="6"/>
        <v>9</v>
      </c>
      <c r="C80" s="48" t="s">
        <v>24</v>
      </c>
      <c r="D80" s="51">
        <v>390</v>
      </c>
      <c r="E80" s="51">
        <v>380</v>
      </c>
      <c r="F80" s="51">
        <v>360</v>
      </c>
      <c r="G80" s="51">
        <v>340</v>
      </c>
      <c r="H80" s="57">
        <v>340</v>
      </c>
      <c r="I80" s="46">
        <v>300</v>
      </c>
      <c r="J80" s="57">
        <v>270</v>
      </c>
      <c r="K80" s="46">
        <v>270</v>
      </c>
      <c r="L80" s="57">
        <v>270</v>
      </c>
      <c r="M80" s="188">
        <v>270</v>
      </c>
    </row>
    <row r="81" spans="2:13" s="39" customFormat="1" ht="12.75" customHeight="1">
      <c r="B81" s="47">
        <f t="shared" si="6"/>
        <v>10</v>
      </c>
      <c r="C81" s="48" t="s">
        <v>44</v>
      </c>
      <c r="D81" s="51">
        <v>80</v>
      </c>
      <c r="E81" s="51">
        <v>80</v>
      </c>
      <c r="F81" s="51">
        <v>75</v>
      </c>
      <c r="G81" s="51">
        <v>75</v>
      </c>
      <c r="H81" s="57">
        <v>75</v>
      </c>
      <c r="I81" s="46">
        <v>70</v>
      </c>
      <c r="J81" s="57">
        <v>70</v>
      </c>
      <c r="K81" s="46">
        <v>70</v>
      </c>
      <c r="L81" s="57">
        <v>100</v>
      </c>
      <c r="M81" s="188">
        <v>100</v>
      </c>
    </row>
    <row r="82" spans="2:13" s="39" customFormat="1" ht="14.25">
      <c r="B82" s="46">
        <f t="shared" si="6"/>
        <v>11</v>
      </c>
      <c r="C82" s="48" t="s">
        <v>45</v>
      </c>
      <c r="D82" s="55">
        <v>190</v>
      </c>
      <c r="E82" s="55">
        <v>190</v>
      </c>
      <c r="F82" s="51">
        <v>180</v>
      </c>
      <c r="G82" s="51">
        <v>180</v>
      </c>
      <c r="H82" s="57">
        <v>180</v>
      </c>
      <c r="I82" s="46">
        <v>180</v>
      </c>
      <c r="J82" s="57">
        <v>180</v>
      </c>
      <c r="K82" s="46">
        <v>200</v>
      </c>
      <c r="L82" s="57">
        <v>200</v>
      </c>
      <c r="M82" s="188">
        <v>200</v>
      </c>
    </row>
    <row r="83" spans="2:13" s="39" customFormat="1" ht="24">
      <c r="B83" s="46">
        <v>12</v>
      </c>
      <c r="C83" s="48" t="s">
        <v>46</v>
      </c>
      <c r="D83" s="151"/>
      <c r="E83" s="152"/>
      <c r="F83" s="141">
        <v>150</v>
      </c>
      <c r="G83" s="141">
        <v>200</v>
      </c>
      <c r="H83" s="143">
        <v>200</v>
      </c>
      <c r="I83" s="107">
        <v>220</v>
      </c>
      <c r="J83" s="143">
        <v>240</v>
      </c>
      <c r="K83" s="107">
        <v>250</v>
      </c>
      <c r="L83" s="143">
        <v>270</v>
      </c>
      <c r="M83" s="189">
        <v>270</v>
      </c>
    </row>
    <row r="84" spans="2:13" s="39" customFormat="1" ht="27.75" customHeight="1">
      <c r="B84" s="46">
        <v>13</v>
      </c>
      <c r="C84" s="48" t="s">
        <v>94</v>
      </c>
      <c r="D84" s="151"/>
      <c r="E84" s="152"/>
      <c r="F84" s="141">
        <v>150</v>
      </c>
      <c r="G84" s="141">
        <v>200</v>
      </c>
      <c r="H84" s="143">
        <v>200</v>
      </c>
      <c r="I84" s="107">
        <v>220</v>
      </c>
      <c r="J84" s="143">
        <v>200</v>
      </c>
      <c r="K84" s="107">
        <v>200</v>
      </c>
      <c r="L84" s="143">
        <v>200</v>
      </c>
      <c r="M84" s="189">
        <v>200</v>
      </c>
    </row>
    <row r="85" spans="2:13" s="39" customFormat="1" ht="15" customHeight="1">
      <c r="B85" s="57">
        <v>14</v>
      </c>
      <c r="C85" s="48" t="s">
        <v>47</v>
      </c>
      <c r="D85" s="146"/>
      <c r="E85" s="147"/>
      <c r="F85" s="148">
        <v>100</v>
      </c>
      <c r="G85" s="153">
        <v>150</v>
      </c>
      <c r="H85" s="149">
        <v>200</v>
      </c>
      <c r="I85" s="150">
        <v>200</v>
      </c>
      <c r="J85" s="143">
        <v>160</v>
      </c>
      <c r="K85" s="107">
        <v>160</v>
      </c>
      <c r="L85" s="107">
        <v>160</v>
      </c>
      <c r="M85" s="192">
        <v>160</v>
      </c>
    </row>
    <row r="86" spans="2:13" s="39" customFormat="1" ht="15.75" customHeight="1">
      <c r="B86" s="67">
        <v>15</v>
      </c>
      <c r="C86" s="58" t="s">
        <v>137</v>
      </c>
      <c r="D86" s="146"/>
      <c r="E86" s="146"/>
      <c r="F86" s="154"/>
      <c r="G86" s="145"/>
      <c r="H86" s="150"/>
      <c r="I86" s="150"/>
      <c r="J86" s="143">
        <v>100</v>
      </c>
      <c r="K86" s="107">
        <v>115</v>
      </c>
      <c r="L86" s="107">
        <v>130</v>
      </c>
      <c r="M86" s="192">
        <v>130</v>
      </c>
    </row>
    <row r="87" spans="2:13" s="39" customFormat="1" ht="24">
      <c r="B87" s="46">
        <v>16</v>
      </c>
      <c r="C87" s="48" t="s">
        <v>138</v>
      </c>
      <c r="D87" s="151"/>
      <c r="E87" s="151"/>
      <c r="F87" s="144"/>
      <c r="G87" s="140"/>
      <c r="H87" s="107"/>
      <c r="I87" s="107"/>
      <c r="J87" s="107">
        <v>100</v>
      </c>
      <c r="K87" s="107">
        <v>100</v>
      </c>
      <c r="L87" s="107">
        <v>100</v>
      </c>
      <c r="M87" s="192">
        <v>100</v>
      </c>
    </row>
    <row r="88" spans="2:13" s="39" customFormat="1" ht="15.75" thickBot="1">
      <c r="B88" s="128">
        <v>17</v>
      </c>
      <c r="C88" s="129" t="s">
        <v>144</v>
      </c>
      <c r="D88" s="156"/>
      <c r="E88" s="156"/>
      <c r="F88" s="157"/>
      <c r="G88" s="155"/>
      <c r="H88" s="158"/>
      <c r="I88" s="158"/>
      <c r="J88" s="158"/>
      <c r="K88" s="158"/>
      <c r="L88" s="158">
        <v>100</v>
      </c>
      <c r="M88" s="193">
        <v>120</v>
      </c>
    </row>
    <row r="89" spans="1:13" s="8" customFormat="1" ht="28.5" customHeight="1" thickBot="1">
      <c r="A89" s="5"/>
      <c r="B89" s="9"/>
      <c r="C89" s="10" t="s">
        <v>27</v>
      </c>
      <c r="D89" s="9">
        <f aca="true" t="shared" si="7" ref="D89:I89">SUM(D72:D85)</f>
        <v>2690</v>
      </c>
      <c r="E89" s="9">
        <f t="shared" si="7"/>
        <v>2665</v>
      </c>
      <c r="F89" s="9">
        <f t="shared" si="7"/>
        <v>2920</v>
      </c>
      <c r="G89" s="12">
        <f t="shared" si="7"/>
        <v>3035</v>
      </c>
      <c r="H89" s="11">
        <f t="shared" si="7"/>
        <v>3085</v>
      </c>
      <c r="I89" s="6">
        <f t="shared" si="7"/>
        <v>2950</v>
      </c>
      <c r="J89" s="6">
        <f>SUM(J72:J87)</f>
        <v>2810</v>
      </c>
      <c r="K89" s="6">
        <f>SUM(K72:K87)</f>
        <v>2855</v>
      </c>
      <c r="L89" s="6">
        <f>SUM(L72:L88)</f>
        <v>3020</v>
      </c>
      <c r="M89" s="6">
        <f>SUM(M72:M88)</f>
        <v>3040</v>
      </c>
    </row>
    <row r="90" spans="2:13" s="39" customFormat="1" ht="12.75" customHeight="1">
      <c r="B90" s="40">
        <v>1</v>
      </c>
      <c r="C90" s="48" t="s">
        <v>93</v>
      </c>
      <c r="D90" s="43">
        <v>250</v>
      </c>
      <c r="E90" s="43">
        <v>245</v>
      </c>
      <c r="F90" s="43">
        <v>230</v>
      </c>
      <c r="G90" s="43">
        <v>230</v>
      </c>
      <c r="H90" s="69">
        <v>230</v>
      </c>
      <c r="I90" s="45">
        <v>230</v>
      </c>
      <c r="J90" s="56">
        <v>250</v>
      </c>
      <c r="K90" s="45">
        <v>250</v>
      </c>
      <c r="L90" s="56">
        <v>250</v>
      </c>
      <c r="M90" s="194">
        <v>250</v>
      </c>
    </row>
    <row r="91" spans="2:13" s="39" customFormat="1" ht="12.75" customHeight="1">
      <c r="B91" s="47">
        <f>B90+1</f>
        <v>2</v>
      </c>
      <c r="C91" s="48" t="s">
        <v>28</v>
      </c>
      <c r="D91" s="51">
        <v>250</v>
      </c>
      <c r="E91" s="51">
        <v>240</v>
      </c>
      <c r="F91" s="51">
        <v>230</v>
      </c>
      <c r="G91" s="51">
        <v>230</v>
      </c>
      <c r="H91" s="70">
        <v>230</v>
      </c>
      <c r="I91" s="46">
        <v>240</v>
      </c>
      <c r="J91" s="57">
        <v>240</v>
      </c>
      <c r="K91" s="46">
        <v>250</v>
      </c>
      <c r="L91" s="57">
        <v>250</v>
      </c>
      <c r="M91" s="188">
        <v>250</v>
      </c>
    </row>
    <row r="92" spans="2:13" s="39" customFormat="1" ht="12.75" customHeight="1">
      <c r="B92" s="47">
        <f aca="true" t="shared" si="8" ref="B92:B103">B91+1</f>
        <v>3</v>
      </c>
      <c r="C92" s="48" t="s">
        <v>29</v>
      </c>
      <c r="D92" s="51">
        <v>240</v>
      </c>
      <c r="E92" s="51">
        <v>240</v>
      </c>
      <c r="F92" s="51">
        <v>230</v>
      </c>
      <c r="G92" s="51">
        <v>230</v>
      </c>
      <c r="H92" s="70">
        <v>230</v>
      </c>
      <c r="I92" s="46">
        <v>230</v>
      </c>
      <c r="J92" s="57">
        <v>230</v>
      </c>
      <c r="K92" s="46">
        <v>250</v>
      </c>
      <c r="L92" s="57">
        <v>250</v>
      </c>
      <c r="M92" s="188">
        <v>250</v>
      </c>
    </row>
    <row r="93" spans="2:13" s="39" customFormat="1" ht="24">
      <c r="B93" s="47">
        <f t="shared" si="8"/>
        <v>4</v>
      </c>
      <c r="C93" s="48" t="s">
        <v>48</v>
      </c>
      <c r="D93" s="141">
        <v>250</v>
      </c>
      <c r="E93" s="141">
        <v>270</v>
      </c>
      <c r="F93" s="141">
        <v>270</v>
      </c>
      <c r="G93" s="141">
        <v>280</v>
      </c>
      <c r="H93" s="159">
        <v>280</v>
      </c>
      <c r="I93" s="107">
        <v>260</v>
      </c>
      <c r="J93" s="143">
        <v>250</v>
      </c>
      <c r="K93" s="107">
        <v>250</v>
      </c>
      <c r="L93" s="143">
        <v>230</v>
      </c>
      <c r="M93" s="188">
        <v>230</v>
      </c>
    </row>
    <row r="94" spans="2:13" s="39" customFormat="1" ht="12.75" customHeight="1">
      <c r="B94" s="47">
        <f t="shared" si="8"/>
        <v>5</v>
      </c>
      <c r="C94" s="48" t="s">
        <v>37</v>
      </c>
      <c r="D94" s="51">
        <v>260</v>
      </c>
      <c r="E94" s="51">
        <v>250</v>
      </c>
      <c r="F94" s="51">
        <v>240</v>
      </c>
      <c r="G94" s="51">
        <v>240</v>
      </c>
      <c r="H94" s="70">
        <v>240</v>
      </c>
      <c r="I94" s="46">
        <v>300</v>
      </c>
      <c r="J94" s="57">
        <v>190</v>
      </c>
      <c r="K94" s="46">
        <v>190</v>
      </c>
      <c r="L94" s="57">
        <v>150</v>
      </c>
      <c r="M94" s="188">
        <v>150</v>
      </c>
    </row>
    <row r="95" spans="2:13" s="39" customFormat="1" ht="12.75" customHeight="1">
      <c r="B95" s="47">
        <f t="shared" si="8"/>
        <v>6</v>
      </c>
      <c r="C95" s="48" t="s">
        <v>38</v>
      </c>
      <c r="D95" s="51">
        <v>320</v>
      </c>
      <c r="E95" s="51">
        <v>310</v>
      </c>
      <c r="F95" s="51">
        <v>295</v>
      </c>
      <c r="G95" s="51">
        <v>290</v>
      </c>
      <c r="H95" s="70">
        <v>290</v>
      </c>
      <c r="I95" s="46">
        <v>350</v>
      </c>
      <c r="J95" s="57">
        <v>230</v>
      </c>
      <c r="K95" s="46">
        <v>270</v>
      </c>
      <c r="L95" s="57">
        <v>150</v>
      </c>
      <c r="M95" s="188">
        <v>250</v>
      </c>
    </row>
    <row r="96" spans="2:13" s="39" customFormat="1" ht="14.25">
      <c r="B96" s="47">
        <f t="shared" si="8"/>
        <v>7</v>
      </c>
      <c r="C96" s="48" t="s">
        <v>153</v>
      </c>
      <c r="D96" s="51">
        <v>340</v>
      </c>
      <c r="E96" s="51">
        <v>330</v>
      </c>
      <c r="F96" s="51">
        <v>315</v>
      </c>
      <c r="G96" s="51">
        <v>310</v>
      </c>
      <c r="H96" s="70">
        <v>310</v>
      </c>
      <c r="I96" s="46">
        <v>310</v>
      </c>
      <c r="J96" s="57">
        <v>190</v>
      </c>
      <c r="K96" s="46">
        <v>330</v>
      </c>
      <c r="L96" s="57">
        <v>300</v>
      </c>
      <c r="M96" s="188">
        <v>300</v>
      </c>
    </row>
    <row r="97" spans="2:13" s="39" customFormat="1" ht="24">
      <c r="B97" s="47">
        <f t="shared" si="8"/>
        <v>8</v>
      </c>
      <c r="C97" s="48" t="s">
        <v>89</v>
      </c>
      <c r="D97" s="141">
        <v>250</v>
      </c>
      <c r="E97" s="141">
        <v>240</v>
      </c>
      <c r="F97" s="141">
        <v>230</v>
      </c>
      <c r="G97" s="141">
        <v>230</v>
      </c>
      <c r="H97" s="159">
        <v>230</v>
      </c>
      <c r="I97" s="107">
        <v>280</v>
      </c>
      <c r="J97" s="143">
        <v>250</v>
      </c>
      <c r="K97" s="107">
        <v>250</v>
      </c>
      <c r="L97" s="143">
        <v>200</v>
      </c>
      <c r="M97" s="188">
        <v>200</v>
      </c>
    </row>
    <row r="98" spans="2:13" s="39" customFormat="1" ht="24">
      <c r="B98" s="47">
        <f t="shared" si="8"/>
        <v>9</v>
      </c>
      <c r="C98" s="48" t="s">
        <v>49</v>
      </c>
      <c r="D98" s="141">
        <v>220</v>
      </c>
      <c r="E98" s="141">
        <v>220</v>
      </c>
      <c r="F98" s="141">
        <v>210</v>
      </c>
      <c r="G98" s="141">
        <v>210</v>
      </c>
      <c r="H98" s="159">
        <v>210</v>
      </c>
      <c r="I98" s="107">
        <v>240</v>
      </c>
      <c r="J98" s="143">
        <v>200</v>
      </c>
      <c r="K98" s="107">
        <v>200</v>
      </c>
      <c r="L98" s="143">
        <v>150</v>
      </c>
      <c r="M98" s="188">
        <v>150</v>
      </c>
    </row>
    <row r="99" spans="2:13" s="39" customFormat="1" ht="19.5" customHeight="1">
      <c r="B99" s="47">
        <f t="shared" si="8"/>
        <v>10</v>
      </c>
      <c r="C99" s="48" t="s">
        <v>10</v>
      </c>
      <c r="D99" s="141">
        <v>270</v>
      </c>
      <c r="E99" s="141">
        <v>260</v>
      </c>
      <c r="F99" s="141">
        <v>250</v>
      </c>
      <c r="G99" s="141">
        <v>250</v>
      </c>
      <c r="H99" s="159">
        <v>250</v>
      </c>
      <c r="I99" s="107">
        <v>240</v>
      </c>
      <c r="J99" s="143">
        <v>240</v>
      </c>
      <c r="K99" s="107">
        <v>260</v>
      </c>
      <c r="L99" s="143">
        <v>260</v>
      </c>
      <c r="M99" s="188">
        <v>260</v>
      </c>
    </row>
    <row r="100" spans="2:13" s="39" customFormat="1" ht="18.75" customHeight="1">
      <c r="B100" s="47">
        <f t="shared" si="8"/>
        <v>11</v>
      </c>
      <c r="C100" s="48" t="s">
        <v>15</v>
      </c>
      <c r="D100" s="141">
        <v>240</v>
      </c>
      <c r="E100" s="141">
        <v>240</v>
      </c>
      <c r="F100" s="141">
        <v>230</v>
      </c>
      <c r="G100" s="141">
        <v>230</v>
      </c>
      <c r="H100" s="159">
        <v>230</v>
      </c>
      <c r="I100" s="107">
        <v>230</v>
      </c>
      <c r="J100" s="143">
        <v>240</v>
      </c>
      <c r="K100" s="107">
        <v>260</v>
      </c>
      <c r="L100" s="143">
        <v>260</v>
      </c>
      <c r="M100" s="188">
        <v>260</v>
      </c>
    </row>
    <row r="101" spans="2:13" s="39" customFormat="1" ht="18" customHeight="1">
      <c r="B101" s="47">
        <f t="shared" si="8"/>
        <v>12</v>
      </c>
      <c r="C101" s="48" t="s">
        <v>40</v>
      </c>
      <c r="D101" s="141">
        <v>360</v>
      </c>
      <c r="E101" s="141">
        <v>350</v>
      </c>
      <c r="F101" s="141">
        <v>335</v>
      </c>
      <c r="G101" s="141">
        <v>320</v>
      </c>
      <c r="H101" s="159">
        <v>320</v>
      </c>
      <c r="I101" s="107">
        <v>360</v>
      </c>
      <c r="J101" s="143">
        <v>250</v>
      </c>
      <c r="K101" s="107">
        <v>250</v>
      </c>
      <c r="L101" s="143">
        <v>230</v>
      </c>
      <c r="M101" s="188">
        <v>230</v>
      </c>
    </row>
    <row r="102" spans="2:13" s="39" customFormat="1" ht="12.75" customHeight="1">
      <c r="B102" s="47">
        <f t="shared" si="8"/>
        <v>13</v>
      </c>
      <c r="C102" s="48" t="s">
        <v>33</v>
      </c>
      <c r="D102" s="141">
        <v>380</v>
      </c>
      <c r="E102" s="141">
        <v>370</v>
      </c>
      <c r="F102" s="141">
        <v>350</v>
      </c>
      <c r="G102" s="141">
        <v>350</v>
      </c>
      <c r="H102" s="159">
        <v>350</v>
      </c>
      <c r="I102" s="107">
        <v>300</v>
      </c>
      <c r="J102" s="143">
        <v>320</v>
      </c>
      <c r="K102" s="107">
        <v>350</v>
      </c>
      <c r="L102" s="143">
        <v>350</v>
      </c>
      <c r="M102" s="188">
        <v>350</v>
      </c>
    </row>
    <row r="103" spans="2:13" s="39" customFormat="1" ht="18" customHeight="1">
      <c r="B103" s="47">
        <f t="shared" si="8"/>
        <v>14</v>
      </c>
      <c r="C103" s="48" t="s">
        <v>24</v>
      </c>
      <c r="D103" s="148">
        <v>330</v>
      </c>
      <c r="E103" s="141">
        <v>330</v>
      </c>
      <c r="F103" s="141">
        <v>315</v>
      </c>
      <c r="G103" s="141">
        <v>300</v>
      </c>
      <c r="H103" s="159">
        <v>300</v>
      </c>
      <c r="I103" s="107">
        <v>250</v>
      </c>
      <c r="J103" s="143">
        <v>250</v>
      </c>
      <c r="K103" s="107">
        <v>250</v>
      </c>
      <c r="L103" s="143">
        <v>250</v>
      </c>
      <c r="M103" s="188">
        <v>250</v>
      </c>
    </row>
    <row r="104" spans="2:13" s="39" customFormat="1" ht="14.25">
      <c r="B104" s="71">
        <f>B103+1</f>
        <v>15</v>
      </c>
      <c r="C104" s="58" t="s">
        <v>95</v>
      </c>
      <c r="D104" s="148">
        <v>240</v>
      </c>
      <c r="E104" s="148">
        <v>240</v>
      </c>
      <c r="F104" s="148">
        <v>230</v>
      </c>
      <c r="G104" s="148">
        <v>230</v>
      </c>
      <c r="H104" s="160">
        <v>230</v>
      </c>
      <c r="I104" s="107">
        <v>250</v>
      </c>
      <c r="J104" s="143">
        <v>270</v>
      </c>
      <c r="K104" s="107">
        <v>300</v>
      </c>
      <c r="L104" s="143">
        <v>300</v>
      </c>
      <c r="M104" s="188">
        <v>300</v>
      </c>
    </row>
    <row r="105" spans="2:13" s="39" customFormat="1" ht="24">
      <c r="B105" s="46">
        <v>16</v>
      </c>
      <c r="C105" s="48" t="s">
        <v>86</v>
      </c>
      <c r="D105" s="144"/>
      <c r="E105" s="144"/>
      <c r="F105" s="144"/>
      <c r="G105" s="144"/>
      <c r="H105" s="159">
        <v>150</v>
      </c>
      <c r="I105" s="107">
        <v>200</v>
      </c>
      <c r="J105" s="143">
        <v>230</v>
      </c>
      <c r="K105" s="107">
        <v>250</v>
      </c>
      <c r="L105" s="143">
        <v>200</v>
      </c>
      <c r="M105" s="188">
        <v>200</v>
      </c>
    </row>
    <row r="106" spans="2:13" ht="17.25" customHeight="1">
      <c r="B106" s="113">
        <v>17</v>
      </c>
      <c r="C106" s="116" t="s">
        <v>96</v>
      </c>
      <c r="D106" s="161"/>
      <c r="E106" s="161"/>
      <c r="F106" s="161"/>
      <c r="G106" s="162"/>
      <c r="H106" s="113">
        <v>150</v>
      </c>
      <c r="I106" s="113">
        <v>210</v>
      </c>
      <c r="J106" s="113">
        <v>230</v>
      </c>
      <c r="K106" s="113">
        <v>250</v>
      </c>
      <c r="L106" s="185">
        <v>250</v>
      </c>
      <c r="M106" s="188">
        <v>250</v>
      </c>
    </row>
    <row r="107" spans="2:13" ht="17.25" customHeight="1">
      <c r="B107" s="113">
        <v>18</v>
      </c>
      <c r="C107" s="116" t="s">
        <v>145</v>
      </c>
      <c r="D107" s="161"/>
      <c r="E107" s="161"/>
      <c r="F107" s="161"/>
      <c r="G107" s="162"/>
      <c r="H107" s="113"/>
      <c r="I107" s="113"/>
      <c r="J107" s="113"/>
      <c r="K107" s="113"/>
      <c r="L107" s="185">
        <v>200</v>
      </c>
      <c r="M107" s="188">
        <v>200</v>
      </c>
    </row>
    <row r="108" spans="2:13" ht="17.25" customHeight="1" thickBot="1">
      <c r="B108" s="131">
        <v>19</v>
      </c>
      <c r="C108" s="132" t="s">
        <v>146</v>
      </c>
      <c r="D108" s="163"/>
      <c r="E108" s="163"/>
      <c r="F108" s="163"/>
      <c r="G108" s="164"/>
      <c r="H108" s="131"/>
      <c r="I108" s="131"/>
      <c r="J108" s="131"/>
      <c r="K108" s="131"/>
      <c r="L108" s="166">
        <v>200</v>
      </c>
      <c r="M108" s="190">
        <v>200</v>
      </c>
    </row>
    <row r="109" spans="1:13" s="8" customFormat="1" ht="33" customHeight="1" thickBot="1">
      <c r="A109" s="5"/>
      <c r="B109" s="9"/>
      <c r="C109" s="10" t="s">
        <v>27</v>
      </c>
      <c r="D109" s="11">
        <f>SUM(D90:D105)</f>
        <v>4200</v>
      </c>
      <c r="E109" s="11">
        <f>SUM(E90:E105)</f>
        <v>4135</v>
      </c>
      <c r="F109" s="11">
        <f>SUM(F90:F105)</f>
        <v>3960</v>
      </c>
      <c r="G109" s="11">
        <f>SUM(G90:G105)</f>
        <v>3930</v>
      </c>
      <c r="H109" s="13">
        <f>SUM(H90:H106)</f>
        <v>4230</v>
      </c>
      <c r="I109" s="6">
        <f>SUM(I90:I106)</f>
        <v>4480</v>
      </c>
      <c r="J109" s="9">
        <f>SUM(J90:J106)</f>
        <v>4060</v>
      </c>
      <c r="K109" s="6">
        <f>SUM(K90:K106)</f>
        <v>4410</v>
      </c>
      <c r="L109" s="9">
        <f>SUM(L90:L108)</f>
        <v>4430</v>
      </c>
      <c r="M109" s="195">
        <f>SUM(M90:M108)</f>
        <v>4530</v>
      </c>
    </row>
    <row r="110" spans="2:13" s="39" customFormat="1" ht="14.25">
      <c r="B110" s="40">
        <v>1</v>
      </c>
      <c r="C110" s="48" t="s">
        <v>97</v>
      </c>
      <c r="D110" s="51">
        <v>240</v>
      </c>
      <c r="E110" s="51">
        <v>240</v>
      </c>
      <c r="F110" s="51">
        <v>230</v>
      </c>
      <c r="G110" s="43">
        <v>230</v>
      </c>
      <c r="H110" s="56">
        <v>210</v>
      </c>
      <c r="I110" s="56">
        <v>230</v>
      </c>
      <c r="J110" s="56">
        <v>250</v>
      </c>
      <c r="K110" s="45">
        <v>250</v>
      </c>
      <c r="L110" s="56">
        <v>250</v>
      </c>
      <c r="M110" s="194">
        <v>250</v>
      </c>
    </row>
    <row r="111" spans="2:13" s="39" customFormat="1" ht="12.75" customHeight="1">
      <c r="B111" s="47">
        <f>B110+1</f>
        <v>2</v>
      </c>
      <c r="C111" s="48" t="s">
        <v>98</v>
      </c>
      <c r="D111" s="51">
        <v>250</v>
      </c>
      <c r="E111" s="51">
        <v>250</v>
      </c>
      <c r="F111" s="51">
        <v>240</v>
      </c>
      <c r="G111" s="51">
        <v>240</v>
      </c>
      <c r="H111" s="57">
        <v>200</v>
      </c>
      <c r="I111" s="46">
        <v>220</v>
      </c>
      <c r="J111" s="45">
        <v>230</v>
      </c>
      <c r="K111" s="45">
        <v>230</v>
      </c>
      <c r="L111" s="57">
        <v>230</v>
      </c>
      <c r="M111" s="188">
        <v>230</v>
      </c>
    </row>
    <row r="112" spans="2:13" s="39" customFormat="1" ht="12.75" customHeight="1">
      <c r="B112" s="47">
        <f aca="true" t="shared" si="9" ref="B112:B124">B111+1</f>
        <v>3</v>
      </c>
      <c r="C112" s="48" t="s">
        <v>99</v>
      </c>
      <c r="D112" s="51">
        <v>250</v>
      </c>
      <c r="E112" s="51">
        <v>250</v>
      </c>
      <c r="F112" s="51">
        <v>240</v>
      </c>
      <c r="G112" s="51">
        <v>240</v>
      </c>
      <c r="H112" s="57">
        <v>200</v>
      </c>
      <c r="I112" s="46">
        <v>240</v>
      </c>
      <c r="J112" s="46">
        <v>240</v>
      </c>
      <c r="K112" s="46">
        <v>240</v>
      </c>
      <c r="L112" s="57">
        <v>240</v>
      </c>
      <c r="M112" s="188">
        <v>240</v>
      </c>
    </row>
    <row r="113" spans="2:13" s="39" customFormat="1" ht="12.75" customHeight="1">
      <c r="B113" s="47">
        <f t="shared" si="9"/>
        <v>4</v>
      </c>
      <c r="C113" s="48" t="s">
        <v>50</v>
      </c>
      <c r="D113" s="51">
        <v>260</v>
      </c>
      <c r="E113" s="51">
        <v>260</v>
      </c>
      <c r="F113" s="51">
        <v>245</v>
      </c>
      <c r="G113" s="51">
        <v>245</v>
      </c>
      <c r="H113" s="57">
        <v>200</v>
      </c>
      <c r="I113" s="46">
        <v>210</v>
      </c>
      <c r="J113" s="46">
        <v>210</v>
      </c>
      <c r="K113" s="46">
        <v>210</v>
      </c>
      <c r="L113" s="57">
        <v>210</v>
      </c>
      <c r="M113" s="188">
        <v>210</v>
      </c>
    </row>
    <row r="114" spans="2:13" s="39" customFormat="1" ht="24">
      <c r="B114" s="47">
        <f t="shared" si="9"/>
        <v>5</v>
      </c>
      <c r="C114" s="48" t="s">
        <v>100</v>
      </c>
      <c r="D114" s="141">
        <v>270</v>
      </c>
      <c r="E114" s="141">
        <v>300</v>
      </c>
      <c r="F114" s="141">
        <v>300</v>
      </c>
      <c r="G114" s="141">
        <v>300</v>
      </c>
      <c r="H114" s="143">
        <v>260</v>
      </c>
      <c r="I114" s="107">
        <v>230</v>
      </c>
      <c r="J114" s="107">
        <v>260</v>
      </c>
      <c r="K114" s="107">
        <v>260</v>
      </c>
      <c r="L114" s="143">
        <v>260</v>
      </c>
      <c r="M114" s="188">
        <v>260</v>
      </c>
    </row>
    <row r="115" spans="2:13" s="39" customFormat="1" ht="14.25">
      <c r="B115" s="47">
        <f t="shared" si="9"/>
        <v>6</v>
      </c>
      <c r="C115" s="48" t="s">
        <v>101</v>
      </c>
      <c r="D115" s="141">
        <v>190</v>
      </c>
      <c r="E115" s="141">
        <v>190</v>
      </c>
      <c r="F115" s="141">
        <v>180</v>
      </c>
      <c r="G115" s="141">
        <v>180</v>
      </c>
      <c r="H115" s="143">
        <v>160</v>
      </c>
      <c r="I115" s="107">
        <v>210</v>
      </c>
      <c r="J115" s="107">
        <v>210</v>
      </c>
      <c r="K115" s="107">
        <v>200</v>
      </c>
      <c r="L115" s="143">
        <v>180</v>
      </c>
      <c r="M115" s="189">
        <v>180</v>
      </c>
    </row>
    <row r="116" spans="2:13" s="39" customFormat="1" ht="12.75" customHeight="1">
      <c r="B116" s="47">
        <f t="shared" si="9"/>
        <v>7</v>
      </c>
      <c r="C116" s="48" t="s">
        <v>102</v>
      </c>
      <c r="D116" s="141">
        <v>250</v>
      </c>
      <c r="E116" s="141">
        <v>250</v>
      </c>
      <c r="F116" s="141">
        <v>240</v>
      </c>
      <c r="G116" s="141">
        <v>240</v>
      </c>
      <c r="H116" s="143">
        <v>230</v>
      </c>
      <c r="I116" s="107">
        <v>270</v>
      </c>
      <c r="J116" s="107">
        <v>250</v>
      </c>
      <c r="K116" s="107">
        <v>250</v>
      </c>
      <c r="L116" s="143">
        <v>200</v>
      </c>
      <c r="M116" s="189">
        <v>200</v>
      </c>
    </row>
    <row r="117" spans="2:13" s="39" customFormat="1" ht="24">
      <c r="B117" s="47">
        <f t="shared" si="9"/>
        <v>8</v>
      </c>
      <c r="C117" s="48" t="s">
        <v>154</v>
      </c>
      <c r="D117" s="141">
        <v>270</v>
      </c>
      <c r="E117" s="141">
        <v>270</v>
      </c>
      <c r="F117" s="141">
        <v>255</v>
      </c>
      <c r="G117" s="141">
        <v>255</v>
      </c>
      <c r="H117" s="143">
        <v>210</v>
      </c>
      <c r="I117" s="107">
        <v>250</v>
      </c>
      <c r="J117" s="107">
        <v>140</v>
      </c>
      <c r="K117" s="107">
        <v>180</v>
      </c>
      <c r="L117" s="143">
        <v>150</v>
      </c>
      <c r="M117" s="189">
        <v>150</v>
      </c>
    </row>
    <row r="118" spans="2:13" s="39" customFormat="1" ht="13.5" customHeight="1">
      <c r="B118" s="47">
        <f t="shared" si="9"/>
        <v>9</v>
      </c>
      <c r="C118" s="48" t="s">
        <v>103</v>
      </c>
      <c r="D118" s="141">
        <v>230</v>
      </c>
      <c r="E118" s="141">
        <v>230</v>
      </c>
      <c r="F118" s="141">
        <v>220</v>
      </c>
      <c r="G118" s="141">
        <v>220</v>
      </c>
      <c r="H118" s="143">
        <v>180</v>
      </c>
      <c r="I118" s="107">
        <v>180</v>
      </c>
      <c r="J118" s="107">
        <v>180</v>
      </c>
      <c r="K118" s="107">
        <v>200</v>
      </c>
      <c r="L118" s="143">
        <v>220</v>
      </c>
      <c r="M118" s="189">
        <v>220</v>
      </c>
    </row>
    <row r="119" spans="2:13" s="39" customFormat="1" ht="14.25">
      <c r="B119" s="47">
        <f t="shared" si="9"/>
        <v>10</v>
      </c>
      <c r="C119" s="48" t="s">
        <v>104</v>
      </c>
      <c r="D119" s="141">
        <v>180</v>
      </c>
      <c r="E119" s="141">
        <v>180</v>
      </c>
      <c r="F119" s="141">
        <v>170</v>
      </c>
      <c r="G119" s="141">
        <v>170</v>
      </c>
      <c r="H119" s="143">
        <v>170</v>
      </c>
      <c r="I119" s="107">
        <v>170</v>
      </c>
      <c r="J119" s="107">
        <v>190</v>
      </c>
      <c r="K119" s="107">
        <v>220</v>
      </c>
      <c r="L119" s="143">
        <v>250</v>
      </c>
      <c r="M119" s="189">
        <v>250</v>
      </c>
    </row>
    <row r="120" spans="2:13" s="39" customFormat="1" ht="14.25">
      <c r="B120" s="47">
        <f t="shared" si="9"/>
        <v>11</v>
      </c>
      <c r="C120" s="48" t="s">
        <v>105</v>
      </c>
      <c r="D120" s="141">
        <v>200</v>
      </c>
      <c r="E120" s="141">
        <v>200</v>
      </c>
      <c r="F120" s="141">
        <v>190</v>
      </c>
      <c r="G120" s="141">
        <v>190</v>
      </c>
      <c r="H120" s="143">
        <v>190</v>
      </c>
      <c r="I120" s="107">
        <v>240</v>
      </c>
      <c r="J120" s="107">
        <v>250</v>
      </c>
      <c r="K120" s="107">
        <v>250</v>
      </c>
      <c r="L120" s="143">
        <v>250</v>
      </c>
      <c r="M120" s="189">
        <v>250</v>
      </c>
    </row>
    <row r="121" spans="2:13" s="39" customFormat="1" ht="14.25">
      <c r="B121" s="47">
        <f t="shared" si="9"/>
        <v>12</v>
      </c>
      <c r="C121" s="48" t="s">
        <v>136</v>
      </c>
      <c r="D121" s="141">
        <v>250</v>
      </c>
      <c r="E121" s="141">
        <v>240</v>
      </c>
      <c r="F121" s="141">
        <v>230</v>
      </c>
      <c r="G121" s="141">
        <v>220</v>
      </c>
      <c r="H121" s="143">
        <v>220</v>
      </c>
      <c r="I121" s="107">
        <v>270</v>
      </c>
      <c r="J121" s="107">
        <v>270</v>
      </c>
      <c r="K121" s="107">
        <v>270</v>
      </c>
      <c r="L121" s="143">
        <v>200</v>
      </c>
      <c r="M121" s="189">
        <v>200</v>
      </c>
    </row>
    <row r="122" spans="2:13" s="39" customFormat="1" ht="12.75" customHeight="1">
      <c r="B122" s="47">
        <f t="shared" si="9"/>
        <v>13</v>
      </c>
      <c r="C122" s="48" t="s">
        <v>106</v>
      </c>
      <c r="D122" s="141">
        <v>370</v>
      </c>
      <c r="E122" s="141">
        <v>360</v>
      </c>
      <c r="F122" s="141">
        <v>340</v>
      </c>
      <c r="G122" s="141">
        <v>340</v>
      </c>
      <c r="H122" s="143">
        <v>300</v>
      </c>
      <c r="I122" s="107">
        <v>340</v>
      </c>
      <c r="J122" s="107">
        <v>360</v>
      </c>
      <c r="K122" s="107">
        <v>340</v>
      </c>
      <c r="L122" s="143">
        <v>340</v>
      </c>
      <c r="M122" s="189">
        <v>340</v>
      </c>
    </row>
    <row r="123" spans="2:13" s="39" customFormat="1" ht="24">
      <c r="B123" s="47">
        <f t="shared" si="9"/>
        <v>14</v>
      </c>
      <c r="C123" s="48" t="s">
        <v>51</v>
      </c>
      <c r="D123" s="141">
        <v>140</v>
      </c>
      <c r="E123" s="141">
        <v>120</v>
      </c>
      <c r="F123" s="141">
        <v>115</v>
      </c>
      <c r="G123" s="141">
        <v>120</v>
      </c>
      <c r="H123" s="143">
        <v>100</v>
      </c>
      <c r="I123" s="107">
        <v>120</v>
      </c>
      <c r="J123" s="107">
        <v>170</v>
      </c>
      <c r="K123" s="107">
        <v>170</v>
      </c>
      <c r="L123" s="143">
        <v>150</v>
      </c>
      <c r="M123" s="189">
        <v>150</v>
      </c>
    </row>
    <row r="124" spans="2:13" s="39" customFormat="1" ht="14.25">
      <c r="B124" s="71">
        <f t="shared" si="9"/>
        <v>15</v>
      </c>
      <c r="C124" s="48" t="s">
        <v>52</v>
      </c>
      <c r="D124" s="148">
        <v>140</v>
      </c>
      <c r="E124" s="148">
        <v>140</v>
      </c>
      <c r="F124" s="141">
        <v>135</v>
      </c>
      <c r="G124" s="141">
        <v>140</v>
      </c>
      <c r="H124" s="143">
        <v>140</v>
      </c>
      <c r="I124" s="107">
        <v>140</v>
      </c>
      <c r="J124" s="107">
        <v>180</v>
      </c>
      <c r="K124" s="107">
        <v>200</v>
      </c>
      <c r="L124" s="143">
        <v>200</v>
      </c>
      <c r="M124" s="189">
        <v>200</v>
      </c>
    </row>
    <row r="125" spans="2:13" s="39" customFormat="1" ht="14.25">
      <c r="B125" s="46">
        <v>16</v>
      </c>
      <c r="C125" s="48" t="s">
        <v>53</v>
      </c>
      <c r="D125" s="144"/>
      <c r="E125" s="141"/>
      <c r="F125" s="141">
        <v>150</v>
      </c>
      <c r="G125" s="141">
        <v>200</v>
      </c>
      <c r="H125" s="143">
        <v>230</v>
      </c>
      <c r="I125" s="107">
        <v>270</v>
      </c>
      <c r="J125" s="107">
        <v>320</v>
      </c>
      <c r="K125" s="107">
        <v>350</v>
      </c>
      <c r="L125" s="143">
        <v>350</v>
      </c>
      <c r="M125" s="189">
        <v>350</v>
      </c>
    </row>
    <row r="126" spans="2:13" s="39" customFormat="1" ht="24">
      <c r="B126" s="46">
        <v>17</v>
      </c>
      <c r="C126" s="48" t="s">
        <v>54</v>
      </c>
      <c r="D126" s="144"/>
      <c r="E126" s="144"/>
      <c r="F126" s="144">
        <v>150</v>
      </c>
      <c r="G126" s="144">
        <v>170</v>
      </c>
      <c r="H126" s="107">
        <v>170</v>
      </c>
      <c r="I126" s="107">
        <v>220</v>
      </c>
      <c r="J126" s="107">
        <v>270</v>
      </c>
      <c r="K126" s="107">
        <v>270</v>
      </c>
      <c r="L126" s="143">
        <v>270</v>
      </c>
      <c r="M126" s="189">
        <v>270</v>
      </c>
    </row>
    <row r="127" spans="2:13" s="39" customFormat="1" ht="39" customHeight="1" thickBot="1">
      <c r="B127" s="128">
        <v>18</v>
      </c>
      <c r="C127" s="129" t="s">
        <v>159</v>
      </c>
      <c r="D127" s="157"/>
      <c r="E127" s="157"/>
      <c r="F127" s="157"/>
      <c r="G127" s="157"/>
      <c r="H127" s="158"/>
      <c r="I127" s="158"/>
      <c r="J127" s="158"/>
      <c r="K127" s="158"/>
      <c r="L127" s="184">
        <v>180</v>
      </c>
      <c r="M127" s="193">
        <v>180</v>
      </c>
    </row>
    <row r="128" spans="2:13" s="8" customFormat="1" ht="35.25" customHeight="1" thickBot="1">
      <c r="B128" s="9"/>
      <c r="C128" s="10" t="s">
        <v>27</v>
      </c>
      <c r="D128" s="11">
        <f>SUM(D110:D124)</f>
        <v>3490</v>
      </c>
      <c r="E128" s="11">
        <f>SUM(E110:E124)</f>
        <v>3480</v>
      </c>
      <c r="F128" s="16">
        <f aca="true" t="shared" si="10" ref="F128:K128">SUM(F110:F126)</f>
        <v>3630</v>
      </c>
      <c r="G128" s="11">
        <f t="shared" si="10"/>
        <v>3700</v>
      </c>
      <c r="H128" s="13">
        <f t="shared" si="10"/>
        <v>3370</v>
      </c>
      <c r="I128" s="6">
        <f t="shared" si="10"/>
        <v>3810</v>
      </c>
      <c r="J128" s="9">
        <f t="shared" si="10"/>
        <v>3980</v>
      </c>
      <c r="K128" s="6">
        <f t="shared" si="10"/>
        <v>4090</v>
      </c>
      <c r="L128" s="6">
        <f>SUM(L110:L127)</f>
        <v>4130</v>
      </c>
      <c r="M128" s="6">
        <f>SUM(M110:M127)</f>
        <v>4130</v>
      </c>
    </row>
    <row r="129" spans="2:13" s="39" customFormat="1" ht="18" customHeight="1">
      <c r="B129" s="76">
        <v>1</v>
      </c>
      <c r="C129" s="48" t="s">
        <v>28</v>
      </c>
      <c r="D129" s="141">
        <v>270</v>
      </c>
      <c r="E129" s="141">
        <v>270</v>
      </c>
      <c r="F129" s="141">
        <v>255</v>
      </c>
      <c r="G129" s="165">
        <v>255</v>
      </c>
      <c r="H129" s="166">
        <v>255</v>
      </c>
      <c r="I129" s="106">
        <v>270</v>
      </c>
      <c r="J129" s="166">
        <v>290</v>
      </c>
      <c r="K129" s="106">
        <v>290</v>
      </c>
      <c r="L129" s="166">
        <v>300</v>
      </c>
      <c r="M129" s="194">
        <v>300</v>
      </c>
    </row>
    <row r="130" spans="2:13" s="39" customFormat="1" ht="15.75" customHeight="1">
      <c r="B130" s="77">
        <f>B129+1</f>
        <v>2</v>
      </c>
      <c r="C130" s="48" t="s">
        <v>29</v>
      </c>
      <c r="D130" s="141">
        <v>270</v>
      </c>
      <c r="E130" s="141">
        <v>270</v>
      </c>
      <c r="F130" s="141">
        <v>255</v>
      </c>
      <c r="G130" s="141">
        <v>255</v>
      </c>
      <c r="H130" s="143">
        <v>255</v>
      </c>
      <c r="I130" s="107">
        <v>280</v>
      </c>
      <c r="J130" s="143">
        <v>300</v>
      </c>
      <c r="K130" s="107">
        <v>300</v>
      </c>
      <c r="L130" s="143">
        <v>300</v>
      </c>
      <c r="M130" s="188">
        <v>300</v>
      </c>
    </row>
    <row r="131" spans="2:13" s="39" customFormat="1" ht="15.75" customHeight="1">
      <c r="B131" s="77">
        <f aca="true" t="shared" si="11" ref="B131:B136">B130+1</f>
        <v>3</v>
      </c>
      <c r="C131" s="48" t="s">
        <v>55</v>
      </c>
      <c r="D131" s="141">
        <v>280</v>
      </c>
      <c r="E131" s="141">
        <v>310</v>
      </c>
      <c r="F131" s="141">
        <v>295</v>
      </c>
      <c r="G131" s="141">
        <v>300</v>
      </c>
      <c r="H131" s="143">
        <v>300</v>
      </c>
      <c r="I131" s="107">
        <v>320</v>
      </c>
      <c r="J131" s="143">
        <v>330</v>
      </c>
      <c r="K131" s="107">
        <v>310</v>
      </c>
      <c r="L131" s="143">
        <v>300</v>
      </c>
      <c r="M131" s="188">
        <v>300</v>
      </c>
    </row>
    <row r="132" spans="2:13" s="39" customFormat="1" ht="14.25">
      <c r="B132" s="77">
        <f t="shared" si="11"/>
        <v>4</v>
      </c>
      <c r="C132" s="48" t="s">
        <v>56</v>
      </c>
      <c r="D132" s="141">
        <v>240</v>
      </c>
      <c r="E132" s="141">
        <v>240</v>
      </c>
      <c r="F132" s="141">
        <v>240</v>
      </c>
      <c r="G132" s="141">
        <v>240</v>
      </c>
      <c r="H132" s="143">
        <v>240</v>
      </c>
      <c r="I132" s="107">
        <v>250</v>
      </c>
      <c r="J132" s="143">
        <v>280</v>
      </c>
      <c r="K132" s="107">
        <v>300</v>
      </c>
      <c r="L132" s="143">
        <v>305</v>
      </c>
      <c r="M132" s="189">
        <v>305</v>
      </c>
    </row>
    <row r="133" spans="2:13" s="39" customFormat="1" ht="24">
      <c r="B133" s="77">
        <f t="shared" si="11"/>
        <v>5</v>
      </c>
      <c r="C133" s="48" t="s">
        <v>107</v>
      </c>
      <c r="D133" s="141">
        <v>210</v>
      </c>
      <c r="E133" s="141">
        <v>210</v>
      </c>
      <c r="F133" s="141">
        <v>200</v>
      </c>
      <c r="G133" s="141">
        <v>200</v>
      </c>
      <c r="H133" s="143">
        <v>200</v>
      </c>
      <c r="I133" s="107">
        <v>250</v>
      </c>
      <c r="J133" s="143">
        <v>200</v>
      </c>
      <c r="K133" s="107">
        <v>200</v>
      </c>
      <c r="L133" s="143">
        <v>150</v>
      </c>
      <c r="M133" s="189">
        <v>150</v>
      </c>
    </row>
    <row r="134" spans="2:13" s="39" customFormat="1" ht="12.75" customHeight="1">
      <c r="B134" s="75">
        <f t="shared" si="11"/>
        <v>6</v>
      </c>
      <c r="C134" s="48" t="s">
        <v>33</v>
      </c>
      <c r="D134" s="144">
        <v>480</v>
      </c>
      <c r="E134" s="144">
        <v>460</v>
      </c>
      <c r="F134" s="141">
        <v>420</v>
      </c>
      <c r="G134" s="141">
        <v>415</v>
      </c>
      <c r="H134" s="143">
        <v>415</v>
      </c>
      <c r="I134" s="107">
        <v>450</v>
      </c>
      <c r="J134" s="143">
        <v>480</v>
      </c>
      <c r="K134" s="107">
        <v>500</v>
      </c>
      <c r="L134" s="143">
        <v>500</v>
      </c>
      <c r="M134" s="188">
        <v>500</v>
      </c>
    </row>
    <row r="135" spans="2:13" s="39" customFormat="1" ht="12.75" customHeight="1">
      <c r="B135" s="77">
        <f t="shared" si="11"/>
        <v>7</v>
      </c>
      <c r="C135" s="48" t="s">
        <v>24</v>
      </c>
      <c r="D135" s="141">
        <v>310</v>
      </c>
      <c r="E135" s="141">
        <v>310</v>
      </c>
      <c r="F135" s="141">
        <v>300</v>
      </c>
      <c r="G135" s="141">
        <v>290</v>
      </c>
      <c r="H135" s="143">
        <v>290</v>
      </c>
      <c r="I135" s="107">
        <v>340</v>
      </c>
      <c r="J135" s="143">
        <v>330</v>
      </c>
      <c r="K135" s="107">
        <v>330</v>
      </c>
      <c r="L135" s="143">
        <v>330</v>
      </c>
      <c r="M135" s="188">
        <v>330</v>
      </c>
    </row>
    <row r="136" spans="1:13" s="39" customFormat="1" ht="12.75" customHeight="1">
      <c r="A136" s="39">
        <v>270</v>
      </c>
      <c r="B136" s="78">
        <f t="shared" si="11"/>
        <v>8</v>
      </c>
      <c r="C136" s="48" t="s">
        <v>57</v>
      </c>
      <c r="D136" s="148">
        <v>270</v>
      </c>
      <c r="E136" s="148">
        <v>270</v>
      </c>
      <c r="F136" s="141">
        <v>255</v>
      </c>
      <c r="G136" s="141">
        <v>255</v>
      </c>
      <c r="H136" s="143">
        <v>255</v>
      </c>
      <c r="I136" s="107">
        <v>270</v>
      </c>
      <c r="J136" s="143">
        <v>290</v>
      </c>
      <c r="K136" s="107">
        <v>300</v>
      </c>
      <c r="L136" s="143">
        <v>300</v>
      </c>
      <c r="M136" s="188">
        <v>300</v>
      </c>
    </row>
    <row r="137" spans="2:13" s="39" customFormat="1" ht="18" customHeight="1">
      <c r="B137" s="75">
        <v>9</v>
      </c>
      <c r="C137" s="58" t="s">
        <v>58</v>
      </c>
      <c r="D137" s="154"/>
      <c r="E137" s="148"/>
      <c r="F137" s="148">
        <v>150</v>
      </c>
      <c r="G137" s="148">
        <v>150</v>
      </c>
      <c r="H137" s="149">
        <v>150</v>
      </c>
      <c r="I137" s="150">
        <v>200</v>
      </c>
      <c r="J137" s="143">
        <v>170</v>
      </c>
      <c r="K137" s="107">
        <v>170</v>
      </c>
      <c r="L137" s="143">
        <v>150</v>
      </c>
      <c r="M137" s="189">
        <v>150</v>
      </c>
    </row>
    <row r="138" spans="2:13" s="39" customFormat="1" ht="18" customHeight="1">
      <c r="B138" s="75">
        <v>10</v>
      </c>
      <c r="C138" s="48" t="s">
        <v>10</v>
      </c>
      <c r="D138" s="144"/>
      <c r="E138" s="144"/>
      <c r="F138" s="144"/>
      <c r="G138" s="144"/>
      <c r="H138" s="107"/>
      <c r="I138" s="107"/>
      <c r="J138" s="107">
        <v>100</v>
      </c>
      <c r="K138" s="107">
        <v>120</v>
      </c>
      <c r="L138" s="143">
        <v>150</v>
      </c>
      <c r="M138" s="189">
        <v>150</v>
      </c>
    </row>
    <row r="139" spans="2:13" s="39" customFormat="1" ht="18" customHeight="1" thickBot="1">
      <c r="B139" s="136">
        <v>11</v>
      </c>
      <c r="C139" s="129" t="s">
        <v>160</v>
      </c>
      <c r="D139" s="157"/>
      <c r="E139" s="157"/>
      <c r="F139" s="157"/>
      <c r="G139" s="157"/>
      <c r="H139" s="158"/>
      <c r="I139" s="158"/>
      <c r="J139" s="158"/>
      <c r="K139" s="158"/>
      <c r="L139" s="184">
        <v>100</v>
      </c>
      <c r="M139" s="193">
        <v>100</v>
      </c>
    </row>
    <row r="140" spans="1:13" s="8" customFormat="1" ht="33.75" customHeight="1" thickBot="1">
      <c r="A140" s="5"/>
      <c r="B140" s="9"/>
      <c r="C140" s="10" t="s">
        <v>27</v>
      </c>
      <c r="D140" s="13">
        <f>SUM(D129:D136)</f>
        <v>2330</v>
      </c>
      <c r="E140" s="11">
        <f>SUM(E129:E136)</f>
        <v>2340</v>
      </c>
      <c r="F140" s="16">
        <f>SUM(F129:F137)</f>
        <v>2370</v>
      </c>
      <c r="G140" s="11">
        <f>SUM(G129:G137)</f>
        <v>2360</v>
      </c>
      <c r="H140" s="13">
        <f>SUM(H129:H137)</f>
        <v>2360</v>
      </c>
      <c r="I140" s="6">
        <f>SUM(I129:I137)</f>
        <v>2630</v>
      </c>
      <c r="J140" s="9">
        <f>SUM(J129:J138)</f>
        <v>2770</v>
      </c>
      <c r="K140" s="6">
        <f>SUM(K129:K138)</f>
        <v>2820</v>
      </c>
      <c r="L140" s="9">
        <f>SUM(L129:L139)</f>
        <v>2885</v>
      </c>
      <c r="M140" s="6">
        <f>SUM(M129:M139)</f>
        <v>2885</v>
      </c>
    </row>
    <row r="141" spans="2:13" s="39" customFormat="1" ht="12.75" customHeight="1">
      <c r="B141" s="93">
        <v>1</v>
      </c>
      <c r="C141" s="41" t="s">
        <v>108</v>
      </c>
      <c r="D141" s="79">
        <v>300</v>
      </c>
      <c r="E141" s="43">
        <v>290</v>
      </c>
      <c r="F141" s="43">
        <v>275</v>
      </c>
      <c r="G141" s="43">
        <v>270</v>
      </c>
      <c r="H141" s="80">
        <v>270</v>
      </c>
      <c r="I141" s="45">
        <v>300</v>
      </c>
      <c r="J141" s="56">
        <v>330</v>
      </c>
      <c r="K141" s="45">
        <v>350</v>
      </c>
      <c r="L141" s="56">
        <v>350</v>
      </c>
      <c r="M141" s="194">
        <v>350</v>
      </c>
    </row>
    <row r="142" spans="2:13" s="39" customFormat="1" ht="12.75" customHeight="1">
      <c r="B142" s="77">
        <f>B141+1</f>
        <v>2</v>
      </c>
      <c r="C142" s="41" t="s">
        <v>109</v>
      </c>
      <c r="D142" s="55">
        <v>300</v>
      </c>
      <c r="E142" s="51">
        <v>290</v>
      </c>
      <c r="F142" s="51">
        <v>275</v>
      </c>
      <c r="G142" s="51">
        <v>270</v>
      </c>
      <c r="H142" s="81">
        <v>270</v>
      </c>
      <c r="I142" s="46">
        <v>290</v>
      </c>
      <c r="J142" s="57">
        <v>330</v>
      </c>
      <c r="K142" s="45">
        <v>350</v>
      </c>
      <c r="L142" s="57">
        <v>350</v>
      </c>
      <c r="M142" s="188">
        <v>350</v>
      </c>
    </row>
    <row r="143" spans="2:13" s="39" customFormat="1" ht="14.25">
      <c r="B143" s="77">
        <f aca="true" t="shared" si="12" ref="B143:B153">B142+1</f>
        <v>3</v>
      </c>
      <c r="C143" s="48" t="s">
        <v>110</v>
      </c>
      <c r="D143" s="55">
        <v>400</v>
      </c>
      <c r="E143" s="51">
        <v>390</v>
      </c>
      <c r="F143" s="51">
        <v>370</v>
      </c>
      <c r="G143" s="51">
        <v>370</v>
      </c>
      <c r="H143" s="81">
        <v>370</v>
      </c>
      <c r="I143" s="46">
        <v>400</v>
      </c>
      <c r="J143" s="57">
        <v>400</v>
      </c>
      <c r="K143" s="46">
        <v>400</v>
      </c>
      <c r="L143" s="57">
        <v>300</v>
      </c>
      <c r="M143" s="188">
        <v>300</v>
      </c>
    </row>
    <row r="144" spans="2:13" s="39" customFormat="1" ht="12.75" customHeight="1">
      <c r="B144" s="77">
        <f t="shared" si="12"/>
        <v>4</v>
      </c>
      <c r="C144" s="48" t="s">
        <v>59</v>
      </c>
      <c r="D144" s="55">
        <v>360</v>
      </c>
      <c r="E144" s="51">
        <v>360</v>
      </c>
      <c r="F144" s="51">
        <v>360</v>
      </c>
      <c r="G144" s="51">
        <v>360</v>
      </c>
      <c r="H144" s="81">
        <v>360</v>
      </c>
      <c r="I144" s="46">
        <v>420</v>
      </c>
      <c r="J144" s="57">
        <v>420</v>
      </c>
      <c r="K144" s="46">
        <v>450</v>
      </c>
      <c r="L144" s="57">
        <v>200</v>
      </c>
      <c r="M144" s="188">
        <v>200</v>
      </c>
    </row>
    <row r="145" spans="2:13" s="39" customFormat="1" ht="12.75" customHeight="1">
      <c r="B145" s="77">
        <f t="shared" si="12"/>
        <v>5</v>
      </c>
      <c r="C145" s="48" t="s">
        <v>60</v>
      </c>
      <c r="D145" s="55">
        <v>370</v>
      </c>
      <c r="E145" s="51">
        <v>360</v>
      </c>
      <c r="F145" s="51">
        <v>340</v>
      </c>
      <c r="G145" s="51">
        <v>340</v>
      </c>
      <c r="H145" s="81">
        <v>340</v>
      </c>
      <c r="I145" s="46">
        <v>400</v>
      </c>
      <c r="J145" s="57">
        <v>400</v>
      </c>
      <c r="K145" s="46">
        <v>400</v>
      </c>
      <c r="L145" s="57">
        <v>300</v>
      </c>
      <c r="M145" s="188">
        <v>300</v>
      </c>
    </row>
    <row r="146" spans="2:13" s="39" customFormat="1" ht="12.75" customHeight="1">
      <c r="B146" s="77">
        <f t="shared" si="12"/>
        <v>6</v>
      </c>
      <c r="C146" s="48" t="s">
        <v>111</v>
      </c>
      <c r="D146" s="55">
        <v>450</v>
      </c>
      <c r="E146" s="51">
        <v>430</v>
      </c>
      <c r="F146" s="51">
        <v>400</v>
      </c>
      <c r="G146" s="51">
        <v>400</v>
      </c>
      <c r="H146" s="81">
        <v>400</v>
      </c>
      <c r="I146" s="46">
        <v>440</v>
      </c>
      <c r="J146" s="57">
        <v>540</v>
      </c>
      <c r="K146" s="46">
        <v>600</v>
      </c>
      <c r="L146" s="57">
        <v>500</v>
      </c>
      <c r="M146" s="188">
        <v>500</v>
      </c>
    </row>
    <row r="147" spans="2:13" s="39" customFormat="1" ht="14.25">
      <c r="B147" s="77">
        <f t="shared" si="12"/>
        <v>7</v>
      </c>
      <c r="C147" s="48" t="s">
        <v>112</v>
      </c>
      <c r="D147" s="55">
        <v>350</v>
      </c>
      <c r="E147" s="51">
        <v>340</v>
      </c>
      <c r="F147" s="51">
        <v>315</v>
      </c>
      <c r="G147" s="51">
        <v>300</v>
      </c>
      <c r="H147" s="81">
        <v>400</v>
      </c>
      <c r="I147" s="46">
        <v>550</v>
      </c>
      <c r="J147" s="57">
        <v>620</v>
      </c>
      <c r="K147" s="46">
        <v>600</v>
      </c>
      <c r="L147" s="57">
        <v>550</v>
      </c>
      <c r="M147" s="188">
        <v>550</v>
      </c>
    </row>
    <row r="148" spans="2:13" s="39" customFormat="1" ht="24">
      <c r="B148" s="77">
        <f t="shared" si="12"/>
        <v>8</v>
      </c>
      <c r="C148" s="48" t="s">
        <v>61</v>
      </c>
      <c r="D148" s="144">
        <v>280</v>
      </c>
      <c r="E148" s="141">
        <v>280</v>
      </c>
      <c r="F148" s="141">
        <v>265</v>
      </c>
      <c r="G148" s="141">
        <v>265</v>
      </c>
      <c r="H148" s="167">
        <v>265</v>
      </c>
      <c r="I148" s="107">
        <v>330</v>
      </c>
      <c r="J148" s="143">
        <v>350</v>
      </c>
      <c r="K148" s="107">
        <v>350</v>
      </c>
      <c r="L148" s="143">
        <v>350</v>
      </c>
      <c r="M148" s="188">
        <v>350</v>
      </c>
    </row>
    <row r="149" spans="2:13" s="39" customFormat="1" ht="14.25">
      <c r="B149" s="77">
        <f t="shared" si="12"/>
        <v>9</v>
      </c>
      <c r="C149" s="48" t="s">
        <v>113</v>
      </c>
      <c r="D149" s="144">
        <v>300</v>
      </c>
      <c r="E149" s="141">
        <v>290</v>
      </c>
      <c r="F149" s="141">
        <v>275</v>
      </c>
      <c r="G149" s="141">
        <v>270</v>
      </c>
      <c r="H149" s="167">
        <v>270</v>
      </c>
      <c r="I149" s="107">
        <v>290</v>
      </c>
      <c r="J149" s="143">
        <v>350</v>
      </c>
      <c r="K149" s="107">
        <v>350</v>
      </c>
      <c r="L149" s="143">
        <v>350</v>
      </c>
      <c r="M149" s="188">
        <v>350</v>
      </c>
    </row>
    <row r="150" spans="2:13" s="39" customFormat="1" ht="12.75" customHeight="1">
      <c r="B150" s="77">
        <f t="shared" si="12"/>
        <v>10</v>
      </c>
      <c r="C150" s="48" t="s">
        <v>114</v>
      </c>
      <c r="D150" s="144">
        <v>360</v>
      </c>
      <c r="E150" s="141">
        <v>360</v>
      </c>
      <c r="F150" s="141">
        <v>340</v>
      </c>
      <c r="G150" s="141">
        <v>340</v>
      </c>
      <c r="H150" s="167">
        <v>340</v>
      </c>
      <c r="I150" s="107">
        <v>380</v>
      </c>
      <c r="J150" s="143">
        <v>450</v>
      </c>
      <c r="K150" s="107">
        <v>460</v>
      </c>
      <c r="L150" s="143">
        <v>450</v>
      </c>
      <c r="M150" s="188">
        <v>450</v>
      </c>
    </row>
    <row r="151" spans="2:13" s="39" customFormat="1" ht="24">
      <c r="B151" s="77">
        <f t="shared" si="12"/>
        <v>11</v>
      </c>
      <c r="C151" s="48" t="s">
        <v>87</v>
      </c>
      <c r="D151" s="144">
        <v>290</v>
      </c>
      <c r="E151" s="141">
        <v>290</v>
      </c>
      <c r="F151" s="141">
        <v>275</v>
      </c>
      <c r="G151" s="141">
        <v>270</v>
      </c>
      <c r="H151" s="167">
        <v>270</v>
      </c>
      <c r="I151" s="107">
        <v>280</v>
      </c>
      <c r="J151" s="143">
        <v>370</v>
      </c>
      <c r="K151" s="107">
        <v>420</v>
      </c>
      <c r="L151" s="143">
        <v>420</v>
      </c>
      <c r="M151" s="188">
        <v>420</v>
      </c>
    </row>
    <row r="152" spans="2:13" s="39" customFormat="1" ht="14.25">
      <c r="B152" s="77">
        <f t="shared" si="12"/>
        <v>12</v>
      </c>
      <c r="C152" s="48" t="s">
        <v>116</v>
      </c>
      <c r="D152" s="144">
        <v>200</v>
      </c>
      <c r="E152" s="141">
        <v>200</v>
      </c>
      <c r="F152" s="141">
        <v>200</v>
      </c>
      <c r="G152" s="141">
        <v>200</v>
      </c>
      <c r="H152" s="167">
        <v>200</v>
      </c>
      <c r="I152" s="107">
        <v>240</v>
      </c>
      <c r="J152" s="143">
        <v>270</v>
      </c>
      <c r="K152" s="107">
        <v>300</v>
      </c>
      <c r="L152" s="143">
        <v>300</v>
      </c>
      <c r="M152" s="188">
        <v>300</v>
      </c>
    </row>
    <row r="153" spans="2:13" s="39" customFormat="1" ht="14.25">
      <c r="B153" s="78">
        <f t="shared" si="12"/>
        <v>13</v>
      </c>
      <c r="C153" s="48" t="s">
        <v>117</v>
      </c>
      <c r="D153" s="154">
        <v>310</v>
      </c>
      <c r="E153" s="148">
        <v>300</v>
      </c>
      <c r="F153" s="141">
        <v>200</v>
      </c>
      <c r="G153" s="141">
        <v>200</v>
      </c>
      <c r="H153" s="167">
        <v>200</v>
      </c>
      <c r="I153" s="107">
        <v>240</v>
      </c>
      <c r="J153" s="143">
        <v>350</v>
      </c>
      <c r="K153" s="107">
        <v>370</v>
      </c>
      <c r="L153" s="143">
        <v>370</v>
      </c>
      <c r="M153" s="188">
        <v>370</v>
      </c>
    </row>
    <row r="154" spans="2:13" s="39" customFormat="1" ht="24">
      <c r="B154" s="75">
        <v>14</v>
      </c>
      <c r="C154" s="48" t="s">
        <v>62</v>
      </c>
      <c r="D154" s="144"/>
      <c r="E154" s="144"/>
      <c r="F154" s="144">
        <v>150</v>
      </c>
      <c r="G154" s="144">
        <v>160</v>
      </c>
      <c r="H154" s="168">
        <v>160</v>
      </c>
      <c r="I154" s="107">
        <v>190</v>
      </c>
      <c r="J154" s="143">
        <v>250</v>
      </c>
      <c r="K154" s="107">
        <v>300</v>
      </c>
      <c r="L154" s="143">
        <v>300</v>
      </c>
      <c r="M154" s="189">
        <v>300</v>
      </c>
    </row>
    <row r="155" spans="2:13" s="39" customFormat="1" ht="29.25" customHeight="1">
      <c r="B155" s="75">
        <v>15</v>
      </c>
      <c r="C155" s="48" t="s">
        <v>115</v>
      </c>
      <c r="D155" s="144"/>
      <c r="E155" s="144"/>
      <c r="F155" s="169"/>
      <c r="G155" s="144">
        <v>150</v>
      </c>
      <c r="H155" s="168">
        <v>150</v>
      </c>
      <c r="I155" s="107">
        <v>180</v>
      </c>
      <c r="J155" s="107">
        <v>320</v>
      </c>
      <c r="K155" s="107">
        <v>370</v>
      </c>
      <c r="L155" s="143">
        <v>360</v>
      </c>
      <c r="M155" s="189">
        <v>360</v>
      </c>
    </row>
    <row r="156" spans="2:13" s="39" customFormat="1" ht="15">
      <c r="B156" s="75">
        <v>16</v>
      </c>
      <c r="C156" s="48" t="s">
        <v>142</v>
      </c>
      <c r="D156" s="144"/>
      <c r="E156" s="144"/>
      <c r="F156" s="169"/>
      <c r="G156" s="144"/>
      <c r="H156" s="168"/>
      <c r="I156" s="107"/>
      <c r="J156" s="107"/>
      <c r="K156" s="107"/>
      <c r="L156" s="143">
        <v>60</v>
      </c>
      <c r="M156" s="189">
        <v>120</v>
      </c>
    </row>
    <row r="157" spans="2:13" s="39" customFormat="1" ht="15">
      <c r="B157" s="75">
        <v>17</v>
      </c>
      <c r="C157" s="48" t="s">
        <v>143</v>
      </c>
      <c r="D157" s="144"/>
      <c r="E157" s="144"/>
      <c r="F157" s="169"/>
      <c r="G157" s="144"/>
      <c r="H157" s="168"/>
      <c r="I157" s="107"/>
      <c r="J157" s="107"/>
      <c r="K157" s="107"/>
      <c r="L157" s="143">
        <v>150</v>
      </c>
      <c r="M157" s="192">
        <v>150</v>
      </c>
    </row>
    <row r="158" spans="2:13" s="39" customFormat="1" ht="25.5" customHeight="1" thickBot="1">
      <c r="B158" s="137">
        <v>18</v>
      </c>
      <c r="C158" s="138" t="s">
        <v>149</v>
      </c>
      <c r="D158" s="170"/>
      <c r="E158" s="170"/>
      <c r="F158" s="171"/>
      <c r="G158" s="170"/>
      <c r="H158" s="172"/>
      <c r="I158" s="173"/>
      <c r="J158" s="173"/>
      <c r="K158" s="173"/>
      <c r="L158" s="183">
        <v>200</v>
      </c>
      <c r="M158" s="193">
        <v>200</v>
      </c>
    </row>
    <row r="159" spans="2:13" s="8" customFormat="1" ht="23.25" customHeight="1" thickBot="1">
      <c r="B159" s="9"/>
      <c r="C159" s="10" t="s">
        <v>27</v>
      </c>
      <c r="D159" s="11">
        <f>SUM(D141:D153)</f>
        <v>4270</v>
      </c>
      <c r="E159" s="11">
        <f>SUM(E141:E153)</f>
        <v>4180</v>
      </c>
      <c r="F159" s="17">
        <f>SUM(F141:F154)</f>
        <v>4040</v>
      </c>
      <c r="G159" s="11">
        <f>SUM(G141:G155)</f>
        <v>4165</v>
      </c>
      <c r="H159" s="13">
        <f>SUM(H141:H155)</f>
        <v>4265</v>
      </c>
      <c r="I159" s="6">
        <f>SUM(I141:I155)</f>
        <v>4930</v>
      </c>
      <c r="J159" s="9">
        <f>SUM(J141:J155)</f>
        <v>5750</v>
      </c>
      <c r="K159" s="108">
        <f>SUM(K141:K155)</f>
        <v>6070</v>
      </c>
      <c r="L159" s="9">
        <f>SUM(L141:L158)</f>
        <v>5860</v>
      </c>
      <c r="M159" s="6">
        <f>SUM(M141:M158)</f>
        <v>5920</v>
      </c>
    </row>
    <row r="160" spans="2:13" s="39" customFormat="1" ht="12.75" customHeight="1">
      <c r="B160" s="40">
        <v>1</v>
      </c>
      <c r="C160" s="48" t="s">
        <v>28</v>
      </c>
      <c r="D160" s="51">
        <v>290</v>
      </c>
      <c r="E160" s="51">
        <v>280</v>
      </c>
      <c r="F160" s="49">
        <v>265</v>
      </c>
      <c r="G160" s="43">
        <v>265</v>
      </c>
      <c r="H160" s="56">
        <v>265</v>
      </c>
      <c r="I160" s="56">
        <v>250</v>
      </c>
      <c r="J160" s="56">
        <v>250</v>
      </c>
      <c r="K160" s="45">
        <v>260</v>
      </c>
      <c r="L160" s="56">
        <v>260</v>
      </c>
      <c r="M160" s="194">
        <v>260</v>
      </c>
    </row>
    <row r="161" spans="2:13" s="39" customFormat="1" ht="12.75" customHeight="1">
      <c r="B161" s="46">
        <v>2</v>
      </c>
      <c r="C161" s="48" t="s">
        <v>29</v>
      </c>
      <c r="D161" s="51">
        <v>320</v>
      </c>
      <c r="E161" s="51">
        <v>310</v>
      </c>
      <c r="F161" s="49">
        <v>295</v>
      </c>
      <c r="G161" s="51">
        <v>290</v>
      </c>
      <c r="H161" s="57">
        <v>290</v>
      </c>
      <c r="I161" s="57">
        <v>260</v>
      </c>
      <c r="J161" s="57">
        <v>160</v>
      </c>
      <c r="K161" s="46">
        <v>200</v>
      </c>
      <c r="L161" s="57">
        <v>190</v>
      </c>
      <c r="M161" s="188">
        <v>190</v>
      </c>
    </row>
    <row r="162" spans="2:13" s="39" customFormat="1" ht="12.75" customHeight="1">
      <c r="B162" s="46">
        <v>3</v>
      </c>
      <c r="C162" s="48" t="s">
        <v>31</v>
      </c>
      <c r="D162" s="51">
        <v>200</v>
      </c>
      <c r="E162" s="51">
        <v>200</v>
      </c>
      <c r="F162" s="49">
        <v>190</v>
      </c>
      <c r="G162" s="51">
        <v>190</v>
      </c>
      <c r="H162" s="57">
        <v>190</v>
      </c>
      <c r="I162" s="57">
        <v>160</v>
      </c>
      <c r="J162" s="57">
        <v>185</v>
      </c>
      <c r="K162" s="46">
        <v>210</v>
      </c>
      <c r="L162" s="57">
        <v>210</v>
      </c>
      <c r="M162" s="188">
        <v>350</v>
      </c>
    </row>
    <row r="163" spans="2:13" s="39" customFormat="1" ht="12.75" customHeight="1">
      <c r="B163" s="46">
        <v>4</v>
      </c>
      <c r="C163" s="48" t="s">
        <v>33</v>
      </c>
      <c r="D163" s="51">
        <v>480</v>
      </c>
      <c r="E163" s="51">
        <v>470</v>
      </c>
      <c r="F163" s="49">
        <v>420</v>
      </c>
      <c r="G163" s="51">
        <v>420</v>
      </c>
      <c r="H163" s="57">
        <v>420</v>
      </c>
      <c r="I163" s="57">
        <v>400</v>
      </c>
      <c r="J163" s="57">
        <v>400</v>
      </c>
      <c r="K163" s="46">
        <v>430</v>
      </c>
      <c r="L163" s="57">
        <v>430</v>
      </c>
      <c r="M163" s="188">
        <v>430</v>
      </c>
    </row>
    <row r="164" spans="2:13" s="39" customFormat="1" ht="12.75" customHeight="1">
      <c r="B164" s="46">
        <v>5</v>
      </c>
      <c r="C164" s="58" t="s">
        <v>24</v>
      </c>
      <c r="D164" s="53">
        <v>410</v>
      </c>
      <c r="E164" s="53">
        <v>410</v>
      </c>
      <c r="F164" s="60">
        <v>390</v>
      </c>
      <c r="G164" s="51">
        <v>380</v>
      </c>
      <c r="H164" s="57">
        <v>380</v>
      </c>
      <c r="I164" s="57">
        <v>350</v>
      </c>
      <c r="J164" s="57">
        <v>320</v>
      </c>
      <c r="K164" s="46">
        <v>350</v>
      </c>
      <c r="L164" s="57">
        <v>350</v>
      </c>
      <c r="M164" s="188">
        <v>350</v>
      </c>
    </row>
    <row r="165" spans="2:13" s="39" customFormat="1" ht="12.75" customHeight="1">
      <c r="B165" s="47">
        <v>6</v>
      </c>
      <c r="C165" s="48" t="s">
        <v>63</v>
      </c>
      <c r="D165" s="66"/>
      <c r="E165" s="66"/>
      <c r="F165" s="50"/>
      <c r="G165" s="55">
        <v>150</v>
      </c>
      <c r="H165" s="57">
        <v>150</v>
      </c>
      <c r="I165" s="57">
        <v>130</v>
      </c>
      <c r="J165" s="57">
        <v>80</v>
      </c>
      <c r="K165" s="46">
        <v>140</v>
      </c>
      <c r="L165" s="57">
        <v>140</v>
      </c>
      <c r="M165" s="188">
        <v>140</v>
      </c>
    </row>
    <row r="166" spans="2:13" ht="15" thickBot="1">
      <c r="B166" s="82">
        <v>7</v>
      </c>
      <c r="C166" s="58" t="s">
        <v>118</v>
      </c>
      <c r="D166" s="174"/>
      <c r="E166" s="174"/>
      <c r="F166" s="174"/>
      <c r="G166" s="73"/>
      <c r="H166" s="74">
        <v>150</v>
      </c>
      <c r="I166" s="74">
        <v>180</v>
      </c>
      <c r="J166" s="95">
        <v>160</v>
      </c>
      <c r="K166" s="72">
        <v>310</v>
      </c>
      <c r="L166" s="74">
        <v>310</v>
      </c>
      <c r="M166" s="190">
        <v>310</v>
      </c>
    </row>
    <row r="167" spans="2:13" s="8" customFormat="1" ht="18.75" customHeight="1" thickBot="1">
      <c r="B167" s="9"/>
      <c r="C167" s="10" t="s">
        <v>27</v>
      </c>
      <c r="D167" s="11">
        <f>SUM(D160:D164)</f>
        <v>1700</v>
      </c>
      <c r="E167" s="11">
        <f>SUM(E160:E164)</f>
        <v>1670</v>
      </c>
      <c r="F167" s="11">
        <f>SUM(F160:F164)</f>
        <v>1560</v>
      </c>
      <c r="G167" s="11">
        <f>SUM(G160:G165)</f>
        <v>1695</v>
      </c>
      <c r="H167" s="13">
        <f aca="true" t="shared" si="13" ref="H167:M167">SUM(H160:H166)</f>
        <v>1845</v>
      </c>
      <c r="I167" s="9">
        <f t="shared" si="13"/>
        <v>1730</v>
      </c>
      <c r="J167" s="9">
        <f t="shared" si="13"/>
        <v>1555</v>
      </c>
      <c r="K167" s="6">
        <f t="shared" si="13"/>
        <v>1900</v>
      </c>
      <c r="L167" s="9">
        <f t="shared" si="13"/>
        <v>1890</v>
      </c>
      <c r="M167" s="6">
        <f t="shared" si="13"/>
        <v>2030</v>
      </c>
    </row>
    <row r="168" spans="2:13" s="39" customFormat="1" ht="12.75" customHeight="1">
      <c r="B168" s="45">
        <v>1</v>
      </c>
      <c r="C168" s="41" t="s">
        <v>92</v>
      </c>
      <c r="D168" s="55">
        <v>330</v>
      </c>
      <c r="E168" s="55">
        <v>320</v>
      </c>
      <c r="F168" s="51">
        <v>305</v>
      </c>
      <c r="G168" s="43">
        <v>300</v>
      </c>
      <c r="H168" s="56">
        <v>300</v>
      </c>
      <c r="I168" s="56">
        <v>300</v>
      </c>
      <c r="J168" s="56">
        <v>260</v>
      </c>
      <c r="K168" s="45">
        <v>260</v>
      </c>
      <c r="L168" s="56">
        <v>260</v>
      </c>
      <c r="M168" s="194">
        <v>260</v>
      </c>
    </row>
    <row r="169" spans="2:13" s="39" customFormat="1" ht="12.75" customHeight="1">
      <c r="B169" s="46">
        <f>B168+1</f>
        <v>2</v>
      </c>
      <c r="C169" s="48" t="s">
        <v>28</v>
      </c>
      <c r="D169" s="55">
        <v>290</v>
      </c>
      <c r="E169" s="55">
        <v>280</v>
      </c>
      <c r="F169" s="51">
        <v>265</v>
      </c>
      <c r="G169" s="51">
        <v>265</v>
      </c>
      <c r="H169" s="57">
        <v>265</v>
      </c>
      <c r="I169" s="57">
        <v>280</v>
      </c>
      <c r="J169" s="57">
        <v>200</v>
      </c>
      <c r="K169" s="46">
        <v>200</v>
      </c>
      <c r="L169" s="57">
        <v>200</v>
      </c>
      <c r="M169" s="188">
        <v>200</v>
      </c>
    </row>
    <row r="170" spans="2:13" s="39" customFormat="1" ht="14.25">
      <c r="B170" s="47">
        <f>B169+1</f>
        <v>3</v>
      </c>
      <c r="C170" s="48" t="s">
        <v>64</v>
      </c>
      <c r="D170" s="51">
        <v>250</v>
      </c>
      <c r="E170" s="51">
        <v>270</v>
      </c>
      <c r="F170" s="51">
        <v>270</v>
      </c>
      <c r="G170" s="51">
        <v>280</v>
      </c>
      <c r="H170" s="57">
        <v>280</v>
      </c>
      <c r="I170" s="57">
        <v>280</v>
      </c>
      <c r="J170" s="57">
        <v>250</v>
      </c>
      <c r="K170" s="46">
        <v>250</v>
      </c>
      <c r="L170" s="57">
        <v>250</v>
      </c>
      <c r="M170" s="188">
        <v>250</v>
      </c>
    </row>
    <row r="171" spans="2:13" s="39" customFormat="1" ht="12.75" customHeight="1">
      <c r="B171" s="47">
        <f>B170+1</f>
        <v>4</v>
      </c>
      <c r="C171" s="48" t="s">
        <v>33</v>
      </c>
      <c r="D171" s="51">
        <v>500</v>
      </c>
      <c r="E171" s="51">
        <v>480</v>
      </c>
      <c r="F171" s="51">
        <v>410</v>
      </c>
      <c r="G171" s="51">
        <v>410</v>
      </c>
      <c r="H171" s="57">
        <v>410</v>
      </c>
      <c r="I171" s="57">
        <v>450</v>
      </c>
      <c r="J171" s="57">
        <v>450</v>
      </c>
      <c r="K171" s="46">
        <v>450</v>
      </c>
      <c r="L171" s="57">
        <v>450</v>
      </c>
      <c r="M171" s="188">
        <v>450</v>
      </c>
    </row>
    <row r="172" spans="2:13" s="39" customFormat="1" ht="12.75" customHeight="1">
      <c r="B172" s="47">
        <f>B171+1</f>
        <v>5</v>
      </c>
      <c r="C172" s="48" t="s">
        <v>24</v>
      </c>
      <c r="D172" s="51">
        <v>380</v>
      </c>
      <c r="E172" s="51">
        <v>370</v>
      </c>
      <c r="F172" s="51">
        <v>350</v>
      </c>
      <c r="G172" s="51">
        <v>340</v>
      </c>
      <c r="H172" s="57">
        <v>340</v>
      </c>
      <c r="I172" s="57">
        <v>350</v>
      </c>
      <c r="J172" s="57">
        <v>330</v>
      </c>
      <c r="K172" s="46">
        <v>350</v>
      </c>
      <c r="L172" s="57">
        <v>350</v>
      </c>
      <c r="M172" s="188">
        <v>350</v>
      </c>
    </row>
    <row r="173" spans="2:13" s="39" customFormat="1" ht="14.25">
      <c r="B173" s="46">
        <f>B172+1</f>
        <v>6</v>
      </c>
      <c r="C173" s="48" t="s">
        <v>65</v>
      </c>
      <c r="D173" s="55">
        <v>200</v>
      </c>
      <c r="E173" s="55">
        <v>200</v>
      </c>
      <c r="F173" s="55">
        <f>E173-((E173*5)/100)</f>
        <v>190</v>
      </c>
      <c r="G173" s="55">
        <v>190</v>
      </c>
      <c r="H173" s="46">
        <v>190</v>
      </c>
      <c r="I173" s="46">
        <v>200</v>
      </c>
      <c r="J173" s="46">
        <v>200</v>
      </c>
      <c r="K173" s="46">
        <v>200</v>
      </c>
      <c r="L173" s="57">
        <v>200</v>
      </c>
      <c r="M173" s="188">
        <v>200</v>
      </c>
    </row>
    <row r="174" spans="2:13" s="39" customFormat="1" ht="24.75" thickBot="1">
      <c r="B174" s="89">
        <v>7</v>
      </c>
      <c r="C174" s="129" t="s">
        <v>139</v>
      </c>
      <c r="D174" s="130"/>
      <c r="E174" s="130"/>
      <c r="F174" s="130"/>
      <c r="G174" s="130"/>
      <c r="H174" s="128"/>
      <c r="I174" s="128"/>
      <c r="J174" s="128"/>
      <c r="K174" s="128"/>
      <c r="L174" s="184">
        <v>150</v>
      </c>
      <c r="M174" s="190">
        <v>150</v>
      </c>
    </row>
    <row r="175" spans="2:13" s="8" customFormat="1" ht="18.75" thickBot="1">
      <c r="B175" s="9"/>
      <c r="C175" s="10" t="s">
        <v>27</v>
      </c>
      <c r="D175" s="13">
        <f aca="true" t="shared" si="14" ref="D175:K175">SUM(D168:D173)</f>
        <v>1950</v>
      </c>
      <c r="E175" s="11">
        <f t="shared" si="14"/>
        <v>1920</v>
      </c>
      <c r="F175" s="16">
        <f t="shared" si="14"/>
        <v>1790</v>
      </c>
      <c r="G175" s="11">
        <f t="shared" si="14"/>
        <v>1785</v>
      </c>
      <c r="H175" s="13">
        <f t="shared" si="14"/>
        <v>1785</v>
      </c>
      <c r="I175" s="9">
        <f t="shared" si="14"/>
        <v>1860</v>
      </c>
      <c r="J175" s="9">
        <f t="shared" si="14"/>
        <v>1690</v>
      </c>
      <c r="K175" s="6">
        <f t="shared" si="14"/>
        <v>1710</v>
      </c>
      <c r="L175" s="9">
        <f>SUM(L168:L174)</f>
        <v>1860</v>
      </c>
      <c r="M175" s="6">
        <f>SUM(M168:M174)</f>
        <v>1860</v>
      </c>
    </row>
    <row r="176" spans="2:13" s="39" customFormat="1" ht="25.5" customHeight="1">
      <c r="B176" s="92">
        <v>1</v>
      </c>
      <c r="C176" s="41" t="s">
        <v>156</v>
      </c>
      <c r="D176" s="141">
        <v>340</v>
      </c>
      <c r="E176" s="141">
        <v>330</v>
      </c>
      <c r="F176" s="165">
        <v>315</v>
      </c>
      <c r="G176" s="165">
        <v>315</v>
      </c>
      <c r="H176" s="166">
        <v>315</v>
      </c>
      <c r="I176" s="166">
        <v>360</v>
      </c>
      <c r="J176" s="166">
        <v>250</v>
      </c>
      <c r="K176" s="106">
        <v>250</v>
      </c>
      <c r="L176" s="166">
        <v>200</v>
      </c>
      <c r="M176" s="194">
        <v>200</v>
      </c>
    </row>
    <row r="177" spans="2:13" s="39" customFormat="1" ht="24">
      <c r="B177" s="46">
        <v>2</v>
      </c>
      <c r="C177" s="48" t="s">
        <v>140</v>
      </c>
      <c r="D177" s="141">
        <v>320</v>
      </c>
      <c r="E177" s="141">
        <v>320</v>
      </c>
      <c r="F177" s="141">
        <v>305</v>
      </c>
      <c r="G177" s="141">
        <v>300</v>
      </c>
      <c r="H177" s="143">
        <v>300</v>
      </c>
      <c r="I177" s="143">
        <v>340</v>
      </c>
      <c r="J177" s="143">
        <v>300</v>
      </c>
      <c r="K177" s="107">
        <v>300</v>
      </c>
      <c r="L177" s="143">
        <v>300</v>
      </c>
      <c r="M177" s="188">
        <v>300</v>
      </c>
    </row>
    <row r="178" spans="2:13" s="39" customFormat="1" ht="30" customHeight="1">
      <c r="B178" s="46">
        <v>3</v>
      </c>
      <c r="C178" s="48" t="s">
        <v>66</v>
      </c>
      <c r="D178" s="141">
        <v>290</v>
      </c>
      <c r="E178" s="141">
        <v>290</v>
      </c>
      <c r="F178" s="141">
        <v>275</v>
      </c>
      <c r="G178" s="141">
        <v>275</v>
      </c>
      <c r="H178" s="143">
        <v>300</v>
      </c>
      <c r="I178" s="143">
        <v>340</v>
      </c>
      <c r="J178" s="143">
        <v>270</v>
      </c>
      <c r="K178" s="107">
        <v>270</v>
      </c>
      <c r="L178" s="143">
        <v>230</v>
      </c>
      <c r="M178" s="188">
        <v>230</v>
      </c>
    </row>
    <row r="179" spans="2:13" s="39" customFormat="1" ht="12.75" customHeight="1">
      <c r="B179" s="46">
        <v>4</v>
      </c>
      <c r="C179" s="48" t="s">
        <v>33</v>
      </c>
      <c r="D179" s="141">
        <v>450</v>
      </c>
      <c r="E179" s="141">
        <v>430</v>
      </c>
      <c r="F179" s="141">
        <v>390</v>
      </c>
      <c r="G179" s="141">
        <v>390</v>
      </c>
      <c r="H179" s="143">
        <v>390</v>
      </c>
      <c r="I179" s="143">
        <v>430</v>
      </c>
      <c r="J179" s="143">
        <v>450</v>
      </c>
      <c r="K179" s="107">
        <v>450</v>
      </c>
      <c r="L179" s="143">
        <v>450</v>
      </c>
      <c r="M179" s="188">
        <v>450</v>
      </c>
    </row>
    <row r="180" spans="2:13" s="39" customFormat="1" ht="14.25">
      <c r="B180" s="46">
        <v>5</v>
      </c>
      <c r="C180" s="48" t="s">
        <v>155</v>
      </c>
      <c r="D180" s="141">
        <v>270</v>
      </c>
      <c r="E180" s="141">
        <v>270</v>
      </c>
      <c r="F180" s="141">
        <v>255</v>
      </c>
      <c r="G180" s="141">
        <v>260</v>
      </c>
      <c r="H180" s="143">
        <v>260</v>
      </c>
      <c r="I180" s="143">
        <v>280</v>
      </c>
      <c r="J180" s="143">
        <v>310</v>
      </c>
      <c r="K180" s="107">
        <v>310</v>
      </c>
      <c r="L180" s="143">
        <v>250</v>
      </c>
      <c r="M180" s="188">
        <v>250</v>
      </c>
    </row>
    <row r="181" spans="2:13" s="39" customFormat="1" ht="24">
      <c r="B181" s="46">
        <v>6</v>
      </c>
      <c r="C181" s="48" t="s">
        <v>67</v>
      </c>
      <c r="D181" s="144">
        <v>290</v>
      </c>
      <c r="E181" s="144">
        <v>320</v>
      </c>
      <c r="F181" s="144">
        <v>320</v>
      </c>
      <c r="G181" s="141">
        <v>350</v>
      </c>
      <c r="H181" s="143">
        <v>350</v>
      </c>
      <c r="I181" s="143">
        <v>360</v>
      </c>
      <c r="J181" s="143">
        <v>440</v>
      </c>
      <c r="K181" s="107">
        <v>450</v>
      </c>
      <c r="L181" s="143">
        <v>450</v>
      </c>
      <c r="M181" s="188">
        <v>450</v>
      </c>
    </row>
    <row r="182" spans="2:13" s="39" customFormat="1" ht="24">
      <c r="B182" s="46">
        <v>7</v>
      </c>
      <c r="C182" s="48" t="s">
        <v>119</v>
      </c>
      <c r="D182" s="144"/>
      <c r="E182" s="144"/>
      <c r="F182" s="169"/>
      <c r="G182" s="144">
        <v>200</v>
      </c>
      <c r="H182" s="107">
        <v>200</v>
      </c>
      <c r="I182" s="107">
        <v>210</v>
      </c>
      <c r="J182" s="107">
        <v>290</v>
      </c>
      <c r="K182" s="107">
        <v>310</v>
      </c>
      <c r="L182" s="143">
        <v>310</v>
      </c>
      <c r="M182" s="188">
        <v>310</v>
      </c>
    </row>
    <row r="183" spans="2:13" s="39" customFormat="1" ht="15.75" thickBot="1">
      <c r="B183" s="128">
        <v>8</v>
      </c>
      <c r="C183" s="129" t="s">
        <v>31</v>
      </c>
      <c r="D183" s="157"/>
      <c r="E183" s="157"/>
      <c r="F183" s="175"/>
      <c r="G183" s="157"/>
      <c r="H183" s="158"/>
      <c r="I183" s="158"/>
      <c r="J183" s="158"/>
      <c r="K183" s="158"/>
      <c r="L183" s="184">
        <v>140</v>
      </c>
      <c r="M183" s="190">
        <v>140</v>
      </c>
    </row>
    <row r="184" spans="2:13" s="8" customFormat="1" ht="18.75" thickBot="1">
      <c r="B184" s="9"/>
      <c r="C184" s="10" t="s">
        <v>27</v>
      </c>
      <c r="D184" s="13">
        <f>SUM(D176:D181)</f>
        <v>1960</v>
      </c>
      <c r="E184" s="11">
        <f>SUM(E176:E181)</f>
        <v>1960</v>
      </c>
      <c r="F184" s="17">
        <f>SUM(F176:F181)</f>
        <v>1860</v>
      </c>
      <c r="G184" s="11">
        <f>SUM(G176:G182)</f>
        <v>2090</v>
      </c>
      <c r="H184" s="13">
        <f>SUM(H176:H182)</f>
        <v>2115</v>
      </c>
      <c r="I184" s="9">
        <f>SUM(I176:I182)</f>
        <v>2320</v>
      </c>
      <c r="J184" s="9">
        <f>SUM(J176:J182)</f>
        <v>2310</v>
      </c>
      <c r="K184" s="6">
        <f>SUM(K176:K182)</f>
        <v>2340</v>
      </c>
      <c r="L184" s="9">
        <f>SUM(L176:L183)</f>
        <v>2330</v>
      </c>
      <c r="M184" s="6">
        <f>SUM(M176:M183)</f>
        <v>2330</v>
      </c>
    </row>
    <row r="185" spans="1:13" s="39" customFormat="1" ht="12.75" customHeight="1">
      <c r="A185" s="84"/>
      <c r="B185" s="85">
        <v>1</v>
      </c>
      <c r="C185" s="48" t="s">
        <v>37</v>
      </c>
      <c r="D185" s="51">
        <v>340</v>
      </c>
      <c r="E185" s="51">
        <v>330</v>
      </c>
      <c r="F185" s="68">
        <v>315</v>
      </c>
      <c r="G185" s="43">
        <v>310</v>
      </c>
      <c r="H185" s="56">
        <v>310</v>
      </c>
      <c r="I185" s="56">
        <v>360</v>
      </c>
      <c r="J185" s="56">
        <v>330</v>
      </c>
      <c r="K185" s="106">
        <v>350</v>
      </c>
      <c r="L185" s="56">
        <v>250</v>
      </c>
      <c r="M185" s="194">
        <v>250</v>
      </c>
    </row>
    <row r="186" spans="2:13" s="39" customFormat="1" ht="14.25">
      <c r="B186" s="47">
        <f>B185+1</f>
        <v>2</v>
      </c>
      <c r="C186" s="48" t="s">
        <v>25</v>
      </c>
      <c r="D186" s="51">
        <v>320</v>
      </c>
      <c r="E186" s="51">
        <v>320</v>
      </c>
      <c r="F186" s="49">
        <v>305</v>
      </c>
      <c r="G186" s="51">
        <v>300</v>
      </c>
      <c r="H186" s="57">
        <v>300</v>
      </c>
      <c r="I186" s="57">
        <v>350</v>
      </c>
      <c r="J186" s="57">
        <v>340</v>
      </c>
      <c r="K186" s="107">
        <v>350</v>
      </c>
      <c r="L186" s="57">
        <v>350</v>
      </c>
      <c r="M186" s="188">
        <v>350</v>
      </c>
    </row>
    <row r="187" spans="2:13" s="39" customFormat="1" ht="29.25" customHeight="1">
      <c r="B187" s="47">
        <f>B186+1</f>
        <v>3</v>
      </c>
      <c r="C187" s="48" t="s">
        <v>152</v>
      </c>
      <c r="D187" s="141">
        <v>330</v>
      </c>
      <c r="E187" s="141">
        <v>320</v>
      </c>
      <c r="F187" s="176">
        <v>305</v>
      </c>
      <c r="G187" s="141">
        <v>300</v>
      </c>
      <c r="H187" s="143">
        <v>300</v>
      </c>
      <c r="I187" s="143">
        <v>350</v>
      </c>
      <c r="J187" s="143">
        <v>280</v>
      </c>
      <c r="K187" s="107">
        <v>300</v>
      </c>
      <c r="L187" s="143">
        <v>200</v>
      </c>
      <c r="M187" s="188">
        <v>200</v>
      </c>
    </row>
    <row r="188" spans="2:13" s="39" customFormat="1" ht="16.5" customHeight="1">
      <c r="B188" s="47">
        <f>B187+1</f>
        <v>4</v>
      </c>
      <c r="C188" s="48" t="s">
        <v>68</v>
      </c>
      <c r="D188" s="51">
        <v>330</v>
      </c>
      <c r="E188" s="51">
        <v>330</v>
      </c>
      <c r="F188" s="49">
        <v>315</v>
      </c>
      <c r="G188" s="51">
        <v>310</v>
      </c>
      <c r="H188" s="57">
        <v>310</v>
      </c>
      <c r="I188" s="57">
        <v>330</v>
      </c>
      <c r="J188" s="57">
        <v>320</v>
      </c>
      <c r="K188" s="107">
        <v>350</v>
      </c>
      <c r="L188" s="57">
        <v>320</v>
      </c>
      <c r="M188" s="189">
        <v>320</v>
      </c>
    </row>
    <row r="189" spans="2:13" s="39" customFormat="1" ht="14.25">
      <c r="B189" s="47">
        <f>B188+1</f>
        <v>5</v>
      </c>
      <c r="C189" s="48" t="s">
        <v>69</v>
      </c>
      <c r="D189" s="55">
        <v>260</v>
      </c>
      <c r="E189" s="55">
        <v>260</v>
      </c>
      <c r="F189" s="50">
        <v>260</v>
      </c>
      <c r="G189" s="55">
        <v>260</v>
      </c>
      <c r="H189" s="57">
        <v>260</v>
      </c>
      <c r="I189" s="57">
        <v>280</v>
      </c>
      <c r="J189" s="57">
        <v>300</v>
      </c>
      <c r="K189" s="107">
        <v>300</v>
      </c>
      <c r="L189" s="57">
        <v>300</v>
      </c>
      <c r="M189" s="189">
        <v>300</v>
      </c>
    </row>
    <row r="190" spans="2:13" s="39" customFormat="1" ht="14.25">
      <c r="B190" s="46">
        <f>B189+1</f>
        <v>6</v>
      </c>
      <c r="C190" s="48" t="s">
        <v>8</v>
      </c>
      <c r="D190" s="55">
        <v>320</v>
      </c>
      <c r="E190" s="55">
        <v>320</v>
      </c>
      <c r="F190" s="50">
        <v>305</v>
      </c>
      <c r="G190" s="55">
        <v>300</v>
      </c>
      <c r="H190" s="46">
        <v>300</v>
      </c>
      <c r="I190" s="46">
        <v>350</v>
      </c>
      <c r="J190" s="46">
        <v>300</v>
      </c>
      <c r="K190" s="107">
        <v>300</v>
      </c>
      <c r="L190" s="57">
        <v>270</v>
      </c>
      <c r="M190" s="188">
        <v>270</v>
      </c>
    </row>
    <row r="191" spans="2:13" ht="24">
      <c r="B191" s="113">
        <v>7</v>
      </c>
      <c r="C191" s="48" t="s">
        <v>120</v>
      </c>
      <c r="D191" s="83"/>
      <c r="E191" s="83"/>
      <c r="F191" s="83"/>
      <c r="G191" s="114"/>
      <c r="H191" s="113">
        <v>170</v>
      </c>
      <c r="I191" s="113">
        <v>250</v>
      </c>
      <c r="J191" s="115">
        <v>270</v>
      </c>
      <c r="K191" s="113">
        <v>300</v>
      </c>
      <c r="L191" s="185">
        <v>300</v>
      </c>
      <c r="M191" s="188">
        <v>300</v>
      </c>
    </row>
    <row r="192" spans="2:13" ht="15" thickBot="1">
      <c r="B192" s="131">
        <v>8</v>
      </c>
      <c r="C192" s="129" t="s">
        <v>44</v>
      </c>
      <c r="D192" s="133"/>
      <c r="E192" s="133"/>
      <c r="F192" s="133"/>
      <c r="G192" s="134"/>
      <c r="H192" s="131"/>
      <c r="I192" s="131"/>
      <c r="J192" s="135"/>
      <c r="K192" s="131"/>
      <c r="L192" s="186">
        <v>100</v>
      </c>
      <c r="M192" s="190">
        <v>100</v>
      </c>
    </row>
    <row r="193" spans="2:13" s="8" customFormat="1" ht="18.75" thickBot="1">
      <c r="B193" s="9"/>
      <c r="C193" s="10" t="s">
        <v>27</v>
      </c>
      <c r="D193" s="11">
        <f>SUM(D185:D190)</f>
        <v>1900</v>
      </c>
      <c r="E193" s="11">
        <f>SUM(E185:E190)</f>
        <v>1880</v>
      </c>
      <c r="F193" s="11">
        <f>SUM(F185:F190)</f>
        <v>1805</v>
      </c>
      <c r="G193" s="11">
        <f>SUM(G185:G190)</f>
        <v>1780</v>
      </c>
      <c r="H193" s="13">
        <f>SUM(H185:H191)</f>
        <v>1950</v>
      </c>
      <c r="I193" s="9">
        <f>SUM(I185:I191)</f>
        <v>2270</v>
      </c>
      <c r="J193" s="9">
        <f>SUM(J185:J191)</f>
        <v>2140</v>
      </c>
      <c r="K193" s="6">
        <f>SUM(K185:K191)</f>
        <v>2250</v>
      </c>
      <c r="L193" s="9">
        <f>SUM(L185:L192)</f>
        <v>2090</v>
      </c>
      <c r="M193" s="6">
        <f>SUM(M185:M192)</f>
        <v>2090</v>
      </c>
    </row>
    <row r="194" spans="2:15" s="39" customFormat="1" ht="18" customHeight="1">
      <c r="B194" s="46">
        <v>1</v>
      </c>
      <c r="C194" s="48" t="s">
        <v>29</v>
      </c>
      <c r="D194" s="55">
        <v>190</v>
      </c>
      <c r="E194" s="55">
        <v>300</v>
      </c>
      <c r="F194" s="49">
        <v>300</v>
      </c>
      <c r="G194" s="43">
        <v>300</v>
      </c>
      <c r="H194" s="56">
        <v>300</v>
      </c>
      <c r="I194" s="56">
        <v>300</v>
      </c>
      <c r="J194" s="56">
        <v>320</v>
      </c>
      <c r="K194" s="46">
        <v>330</v>
      </c>
      <c r="L194" s="56">
        <v>350</v>
      </c>
      <c r="M194" s="194">
        <v>350</v>
      </c>
      <c r="O194" s="22"/>
    </row>
    <row r="195" spans="2:15" s="39" customFormat="1" ht="18.75" customHeight="1">
      <c r="B195" s="47">
        <v>2</v>
      </c>
      <c r="C195" s="48" t="s">
        <v>4</v>
      </c>
      <c r="D195" s="51">
        <v>290</v>
      </c>
      <c r="E195" s="51">
        <v>280</v>
      </c>
      <c r="F195" s="49">
        <v>265</v>
      </c>
      <c r="G195" s="51">
        <v>265</v>
      </c>
      <c r="H195" s="57">
        <v>265</v>
      </c>
      <c r="I195" s="57">
        <v>220</v>
      </c>
      <c r="J195" s="57">
        <v>250</v>
      </c>
      <c r="K195" s="46">
        <v>260</v>
      </c>
      <c r="L195" s="57">
        <v>260</v>
      </c>
      <c r="M195" s="188">
        <v>260</v>
      </c>
      <c r="O195" s="22"/>
    </row>
    <row r="196" spans="2:13" s="39" customFormat="1" ht="19.5" customHeight="1">
      <c r="B196" s="47">
        <v>3</v>
      </c>
      <c r="C196" s="48" t="s">
        <v>10</v>
      </c>
      <c r="D196" s="51">
        <v>350</v>
      </c>
      <c r="E196" s="51">
        <v>330</v>
      </c>
      <c r="F196" s="49">
        <v>310</v>
      </c>
      <c r="G196" s="51">
        <v>310</v>
      </c>
      <c r="H196" s="57">
        <v>310</v>
      </c>
      <c r="I196" s="57">
        <v>280</v>
      </c>
      <c r="J196" s="57">
        <v>300</v>
      </c>
      <c r="K196" s="46">
        <v>300</v>
      </c>
      <c r="L196" s="57">
        <v>250</v>
      </c>
      <c r="M196" s="188">
        <v>250</v>
      </c>
    </row>
    <row r="197" spans="2:13" s="39" customFormat="1" ht="16.5" customHeight="1">
      <c r="B197" s="47">
        <v>4</v>
      </c>
      <c r="C197" s="48" t="s">
        <v>18</v>
      </c>
      <c r="D197" s="51">
        <v>130</v>
      </c>
      <c r="E197" s="51">
        <v>130</v>
      </c>
      <c r="F197" s="49">
        <v>125</v>
      </c>
      <c r="G197" s="51">
        <v>125</v>
      </c>
      <c r="H197" s="57">
        <v>125</v>
      </c>
      <c r="I197" s="57">
        <v>120</v>
      </c>
      <c r="J197" s="57">
        <v>130</v>
      </c>
      <c r="K197" s="46">
        <v>130</v>
      </c>
      <c r="L197" s="57">
        <v>130</v>
      </c>
      <c r="M197" s="188">
        <v>130</v>
      </c>
    </row>
    <row r="198" spans="2:13" s="39" customFormat="1" ht="24">
      <c r="B198" s="47">
        <v>5</v>
      </c>
      <c r="C198" s="48" t="s">
        <v>121</v>
      </c>
      <c r="D198" s="51">
        <v>250</v>
      </c>
      <c r="E198" s="51">
        <v>250</v>
      </c>
      <c r="F198" s="49">
        <v>240</v>
      </c>
      <c r="G198" s="51">
        <v>240</v>
      </c>
      <c r="H198" s="57">
        <v>240</v>
      </c>
      <c r="I198" s="57">
        <v>290</v>
      </c>
      <c r="J198" s="57">
        <v>200</v>
      </c>
      <c r="K198" s="46">
        <v>200</v>
      </c>
      <c r="L198" s="57">
        <v>150</v>
      </c>
      <c r="M198" s="188">
        <v>150</v>
      </c>
    </row>
    <row r="199" spans="2:13" s="39" customFormat="1" ht="14.25">
      <c r="B199" s="71">
        <v>6</v>
      </c>
      <c r="C199" s="39" t="s">
        <v>161</v>
      </c>
      <c r="D199" s="51">
        <v>280</v>
      </c>
      <c r="E199" s="51">
        <v>280</v>
      </c>
      <c r="F199" s="49">
        <v>265</v>
      </c>
      <c r="G199" s="51">
        <v>260</v>
      </c>
      <c r="H199" s="57">
        <v>260</v>
      </c>
      <c r="I199" s="57">
        <v>290</v>
      </c>
      <c r="J199" s="57">
        <v>270</v>
      </c>
      <c r="K199" s="46">
        <v>270</v>
      </c>
      <c r="L199" s="57">
        <v>300</v>
      </c>
      <c r="M199" s="188">
        <v>300</v>
      </c>
    </row>
    <row r="200" spans="2:13" s="39" customFormat="1" ht="15" thickBot="1">
      <c r="B200" s="54">
        <v>7</v>
      </c>
      <c r="C200" s="58" t="s">
        <v>70</v>
      </c>
      <c r="D200" s="53">
        <v>230</v>
      </c>
      <c r="E200" s="53">
        <v>230</v>
      </c>
      <c r="F200" s="60">
        <v>250</v>
      </c>
      <c r="G200" s="53">
        <v>280</v>
      </c>
      <c r="H200" s="59">
        <v>280</v>
      </c>
      <c r="I200" s="59">
        <v>240</v>
      </c>
      <c r="J200" s="59">
        <v>260</v>
      </c>
      <c r="K200" s="54">
        <v>260</v>
      </c>
      <c r="L200" s="59">
        <v>260</v>
      </c>
      <c r="M200" s="190">
        <v>260</v>
      </c>
    </row>
    <row r="201" spans="2:13" s="8" customFormat="1" ht="18.75" thickBot="1">
      <c r="B201" s="9"/>
      <c r="C201" s="10" t="s">
        <v>27</v>
      </c>
      <c r="D201" s="13">
        <f aca="true" t="shared" si="15" ref="D201:L201">SUM(D194:D200)</f>
        <v>1720</v>
      </c>
      <c r="E201" s="11">
        <f t="shared" si="15"/>
        <v>1800</v>
      </c>
      <c r="F201" s="16">
        <f t="shared" si="15"/>
        <v>1755</v>
      </c>
      <c r="G201" s="12">
        <f t="shared" si="15"/>
        <v>1780</v>
      </c>
      <c r="H201" s="13">
        <f t="shared" si="15"/>
        <v>1780</v>
      </c>
      <c r="I201" s="9">
        <f t="shared" si="15"/>
        <v>1740</v>
      </c>
      <c r="J201" s="9">
        <f t="shared" si="15"/>
        <v>1730</v>
      </c>
      <c r="K201" s="6">
        <f t="shared" si="15"/>
        <v>1750</v>
      </c>
      <c r="L201" s="9">
        <f t="shared" si="15"/>
        <v>1700</v>
      </c>
      <c r="M201" s="6">
        <f>SUM(M194:M200)</f>
        <v>1700</v>
      </c>
    </row>
    <row r="202" spans="2:13" s="39" customFormat="1" ht="12" customHeight="1">
      <c r="B202" s="40">
        <v>1</v>
      </c>
      <c r="C202" s="48" t="s">
        <v>122</v>
      </c>
      <c r="D202" s="51">
        <v>270</v>
      </c>
      <c r="E202" s="51">
        <v>270</v>
      </c>
      <c r="F202" s="68">
        <v>270</v>
      </c>
      <c r="G202" s="43">
        <v>270</v>
      </c>
      <c r="H202" s="56">
        <v>270</v>
      </c>
      <c r="I202" s="56">
        <v>320</v>
      </c>
      <c r="J202" s="56">
        <v>320</v>
      </c>
      <c r="K202" s="56">
        <v>350</v>
      </c>
      <c r="L202" s="56">
        <v>200</v>
      </c>
      <c r="M202" s="194">
        <v>200</v>
      </c>
    </row>
    <row r="203" spans="2:13" s="39" customFormat="1" ht="12.75" customHeight="1">
      <c r="B203" s="47">
        <v>2</v>
      </c>
      <c r="C203" s="48" t="s">
        <v>123</v>
      </c>
      <c r="D203" s="51">
        <v>250</v>
      </c>
      <c r="E203" s="51">
        <v>250</v>
      </c>
      <c r="F203" s="49">
        <v>240</v>
      </c>
      <c r="G203" s="51">
        <v>240</v>
      </c>
      <c r="H203" s="57">
        <v>240</v>
      </c>
      <c r="I203" s="57">
        <v>300</v>
      </c>
      <c r="J203" s="57">
        <v>300</v>
      </c>
      <c r="K203" s="57">
        <v>320</v>
      </c>
      <c r="L203" s="57">
        <v>250</v>
      </c>
      <c r="M203" s="188">
        <v>250</v>
      </c>
    </row>
    <row r="204" spans="2:13" s="39" customFormat="1" ht="14.25">
      <c r="B204" s="71">
        <v>3</v>
      </c>
      <c r="C204" s="48" t="s">
        <v>124</v>
      </c>
      <c r="D204" s="51">
        <v>300</v>
      </c>
      <c r="E204" s="51">
        <v>290</v>
      </c>
      <c r="F204" s="49">
        <v>170</v>
      </c>
      <c r="G204" s="51">
        <v>170</v>
      </c>
      <c r="H204" s="57">
        <v>170</v>
      </c>
      <c r="I204" s="57">
        <v>280</v>
      </c>
      <c r="J204" s="57">
        <v>280</v>
      </c>
      <c r="K204" s="57">
        <v>300</v>
      </c>
      <c r="L204" s="57">
        <v>160</v>
      </c>
      <c r="M204" s="188">
        <v>160</v>
      </c>
    </row>
    <row r="205" spans="2:13" s="39" customFormat="1" ht="12.75" customHeight="1">
      <c r="B205" s="46">
        <v>4</v>
      </c>
      <c r="C205" s="48" t="s">
        <v>125</v>
      </c>
      <c r="D205" s="51">
        <v>260</v>
      </c>
      <c r="E205" s="51">
        <v>260</v>
      </c>
      <c r="F205" s="49">
        <v>235</v>
      </c>
      <c r="G205" s="51">
        <v>235</v>
      </c>
      <c r="H205" s="57">
        <v>235</v>
      </c>
      <c r="I205" s="57">
        <v>210</v>
      </c>
      <c r="J205" s="57">
        <v>280</v>
      </c>
      <c r="K205" s="57">
        <v>300</v>
      </c>
      <c r="L205" s="57">
        <v>300</v>
      </c>
      <c r="M205" s="188">
        <v>300</v>
      </c>
    </row>
    <row r="206" spans="2:13" s="39" customFormat="1" ht="12.75" customHeight="1">
      <c r="B206" s="46">
        <v>5</v>
      </c>
      <c r="C206" s="48" t="s">
        <v>71</v>
      </c>
      <c r="D206" s="51">
        <v>280</v>
      </c>
      <c r="E206" s="51">
        <v>280</v>
      </c>
      <c r="F206" s="49">
        <v>265</v>
      </c>
      <c r="G206" s="51">
        <v>265</v>
      </c>
      <c r="H206" s="57">
        <v>265</v>
      </c>
      <c r="I206" s="57">
        <v>265</v>
      </c>
      <c r="J206" s="57">
        <v>270</v>
      </c>
      <c r="K206" s="57">
        <v>300</v>
      </c>
      <c r="L206" s="57">
        <v>300</v>
      </c>
      <c r="M206" s="188">
        <v>300</v>
      </c>
    </row>
    <row r="207" spans="2:13" s="39" customFormat="1" ht="14.25">
      <c r="B207" s="46">
        <v>6</v>
      </c>
      <c r="C207" s="48" t="s">
        <v>126</v>
      </c>
      <c r="D207" s="51">
        <v>260</v>
      </c>
      <c r="E207" s="51">
        <v>260</v>
      </c>
      <c r="F207" s="49">
        <v>260</v>
      </c>
      <c r="G207" s="51">
        <v>260</v>
      </c>
      <c r="H207" s="57">
        <v>260</v>
      </c>
      <c r="I207" s="57">
        <v>320</v>
      </c>
      <c r="J207" s="57">
        <v>320</v>
      </c>
      <c r="K207" s="57">
        <v>350</v>
      </c>
      <c r="L207" s="57">
        <v>200</v>
      </c>
      <c r="M207" s="188">
        <v>200</v>
      </c>
    </row>
    <row r="208" spans="2:13" s="39" customFormat="1" ht="14.25">
      <c r="B208" s="46">
        <v>7</v>
      </c>
      <c r="C208" s="48" t="s">
        <v>127</v>
      </c>
      <c r="D208" s="51">
        <v>240</v>
      </c>
      <c r="E208" s="51">
        <v>260</v>
      </c>
      <c r="F208" s="49">
        <v>260</v>
      </c>
      <c r="G208" s="51">
        <v>255</v>
      </c>
      <c r="H208" s="57">
        <v>260</v>
      </c>
      <c r="I208" s="57">
        <v>280</v>
      </c>
      <c r="J208" s="57">
        <v>280</v>
      </c>
      <c r="K208" s="57">
        <v>300</v>
      </c>
      <c r="L208" s="57">
        <v>250</v>
      </c>
      <c r="M208" s="188">
        <v>250</v>
      </c>
    </row>
    <row r="209" spans="2:13" s="39" customFormat="1" ht="12.75" customHeight="1">
      <c r="B209" s="46">
        <v>8</v>
      </c>
      <c r="C209" s="48" t="s">
        <v>128</v>
      </c>
      <c r="D209" s="51">
        <v>280</v>
      </c>
      <c r="E209" s="51">
        <v>280</v>
      </c>
      <c r="F209" s="49">
        <v>280</v>
      </c>
      <c r="G209" s="51">
        <v>280</v>
      </c>
      <c r="H209" s="57">
        <v>280</v>
      </c>
      <c r="I209" s="57">
        <v>340</v>
      </c>
      <c r="J209" s="57">
        <v>360</v>
      </c>
      <c r="K209" s="57">
        <v>420</v>
      </c>
      <c r="L209" s="57">
        <v>420</v>
      </c>
      <c r="M209" s="188">
        <v>420</v>
      </c>
    </row>
    <row r="210" spans="2:13" s="39" customFormat="1" ht="24">
      <c r="B210" s="46">
        <v>9</v>
      </c>
      <c r="C210" s="48" t="s">
        <v>158</v>
      </c>
      <c r="D210" s="141">
        <v>300</v>
      </c>
      <c r="E210" s="141">
        <v>330</v>
      </c>
      <c r="F210" s="176">
        <v>315</v>
      </c>
      <c r="G210" s="141">
        <v>310</v>
      </c>
      <c r="H210" s="143">
        <v>310</v>
      </c>
      <c r="I210" s="143">
        <v>330</v>
      </c>
      <c r="J210" s="143">
        <v>380</v>
      </c>
      <c r="K210" s="143">
        <v>420</v>
      </c>
      <c r="L210" s="143">
        <v>420</v>
      </c>
      <c r="M210" s="188">
        <v>420</v>
      </c>
    </row>
    <row r="211" spans="2:13" s="39" customFormat="1" ht="22.5" customHeight="1">
      <c r="B211" s="46">
        <v>10</v>
      </c>
      <c r="C211" s="48" t="s">
        <v>72</v>
      </c>
      <c r="D211" s="141">
        <v>190</v>
      </c>
      <c r="E211" s="141">
        <v>190</v>
      </c>
      <c r="F211" s="176">
        <v>190</v>
      </c>
      <c r="G211" s="141">
        <v>190</v>
      </c>
      <c r="H211" s="143">
        <v>190</v>
      </c>
      <c r="I211" s="143">
        <v>240</v>
      </c>
      <c r="J211" s="143">
        <v>250</v>
      </c>
      <c r="K211" s="143">
        <v>300</v>
      </c>
      <c r="L211" s="143">
        <v>300</v>
      </c>
      <c r="M211" s="188">
        <v>300</v>
      </c>
    </row>
    <row r="212" spans="2:13" s="39" customFormat="1" ht="24">
      <c r="B212" s="46">
        <v>11</v>
      </c>
      <c r="C212" s="48" t="s">
        <v>129</v>
      </c>
      <c r="D212" s="141">
        <v>200</v>
      </c>
      <c r="E212" s="141">
        <v>200</v>
      </c>
      <c r="F212" s="176">
        <v>200</v>
      </c>
      <c r="G212" s="141">
        <v>200</v>
      </c>
      <c r="H212" s="143">
        <v>200</v>
      </c>
      <c r="I212" s="143">
        <v>240</v>
      </c>
      <c r="J212" s="143">
        <v>290</v>
      </c>
      <c r="K212" s="143">
        <v>320</v>
      </c>
      <c r="L212" s="143">
        <v>320</v>
      </c>
      <c r="M212" s="189">
        <v>320</v>
      </c>
    </row>
    <row r="213" spans="2:13" s="39" customFormat="1" ht="12.75" customHeight="1">
      <c r="B213" s="46">
        <v>12</v>
      </c>
      <c r="C213" s="48" t="s">
        <v>73</v>
      </c>
      <c r="D213" s="141">
        <v>140</v>
      </c>
      <c r="E213" s="141">
        <v>120</v>
      </c>
      <c r="F213" s="176">
        <v>115</v>
      </c>
      <c r="G213" s="141">
        <v>115</v>
      </c>
      <c r="H213" s="143">
        <v>115</v>
      </c>
      <c r="I213" s="143">
        <v>115</v>
      </c>
      <c r="J213" s="143">
        <v>170</v>
      </c>
      <c r="K213" s="143">
        <v>200</v>
      </c>
      <c r="L213" s="143">
        <v>250</v>
      </c>
      <c r="M213" s="189">
        <v>250</v>
      </c>
    </row>
    <row r="214" spans="2:13" s="39" customFormat="1" ht="15" thickBot="1">
      <c r="B214" s="82">
        <v>13</v>
      </c>
      <c r="C214" s="58" t="s">
        <v>130</v>
      </c>
      <c r="D214" s="148">
        <v>100</v>
      </c>
      <c r="E214" s="148">
        <v>100</v>
      </c>
      <c r="F214" s="153">
        <v>95</v>
      </c>
      <c r="G214" s="148">
        <v>95</v>
      </c>
      <c r="H214" s="149">
        <v>95</v>
      </c>
      <c r="I214" s="149">
        <v>150</v>
      </c>
      <c r="J214" s="149">
        <v>170</v>
      </c>
      <c r="K214" s="149">
        <v>200</v>
      </c>
      <c r="L214" s="149">
        <v>200</v>
      </c>
      <c r="M214" s="191">
        <v>200</v>
      </c>
    </row>
    <row r="215" spans="2:13" s="8" customFormat="1" ht="18" customHeight="1" thickBot="1">
      <c r="B215" s="9"/>
      <c r="C215" s="10" t="s">
        <v>27</v>
      </c>
      <c r="D215" s="12">
        <f aca="true" t="shared" si="16" ref="D215:J215">SUM(D202:D214)</f>
        <v>3070</v>
      </c>
      <c r="E215" s="12">
        <f t="shared" si="16"/>
        <v>3090</v>
      </c>
      <c r="F215" s="12">
        <f t="shared" si="16"/>
        <v>2895</v>
      </c>
      <c r="G215" s="11">
        <f t="shared" si="16"/>
        <v>2885</v>
      </c>
      <c r="H215" s="13">
        <f t="shared" si="16"/>
        <v>2890</v>
      </c>
      <c r="I215" s="9">
        <f t="shared" si="16"/>
        <v>3390</v>
      </c>
      <c r="J215" s="9">
        <f t="shared" si="16"/>
        <v>3670</v>
      </c>
      <c r="K215" s="9">
        <f>SUM(K202:K214)</f>
        <v>4080</v>
      </c>
      <c r="L215" s="9">
        <f>SUM(L202:L214)</f>
        <v>3570</v>
      </c>
      <c r="M215" s="6">
        <f>SUM(M202:M214)</f>
        <v>3570</v>
      </c>
    </row>
    <row r="216" spans="1:13" s="39" customFormat="1" ht="24">
      <c r="A216" s="197" t="s">
        <v>74</v>
      </c>
      <c r="B216" s="117">
        <v>1</v>
      </c>
      <c r="C216" s="41" t="s">
        <v>151</v>
      </c>
      <c r="D216" s="165">
        <v>240</v>
      </c>
      <c r="E216" s="165">
        <v>240</v>
      </c>
      <c r="F216" s="165">
        <v>230</v>
      </c>
      <c r="G216" s="165">
        <v>230</v>
      </c>
      <c r="H216" s="166">
        <v>230</v>
      </c>
      <c r="I216" s="166">
        <v>270</v>
      </c>
      <c r="J216" s="166">
        <v>350</v>
      </c>
      <c r="K216" s="106">
        <v>350</v>
      </c>
      <c r="L216" s="166">
        <v>350</v>
      </c>
      <c r="M216" s="194">
        <v>350</v>
      </c>
    </row>
    <row r="217" spans="1:13" s="39" customFormat="1" ht="22.5" customHeight="1">
      <c r="A217" s="198"/>
      <c r="B217" s="118">
        <v>2</v>
      </c>
      <c r="C217" s="58" t="s">
        <v>131</v>
      </c>
      <c r="D217" s="148">
        <v>140</v>
      </c>
      <c r="E217" s="148">
        <v>140</v>
      </c>
      <c r="F217" s="148">
        <v>135</v>
      </c>
      <c r="G217" s="141">
        <v>135</v>
      </c>
      <c r="H217" s="143">
        <v>135</v>
      </c>
      <c r="I217" s="143">
        <v>190</v>
      </c>
      <c r="J217" s="143">
        <v>250</v>
      </c>
      <c r="K217" s="107">
        <v>300</v>
      </c>
      <c r="L217" s="143">
        <v>300</v>
      </c>
      <c r="M217" s="188">
        <v>300</v>
      </c>
    </row>
    <row r="218" spans="1:13" s="39" customFormat="1" ht="24">
      <c r="A218" s="198"/>
      <c r="B218" s="118">
        <v>3</v>
      </c>
      <c r="C218" s="48" t="s">
        <v>75</v>
      </c>
      <c r="D218" s="144"/>
      <c r="E218" s="141"/>
      <c r="F218" s="141">
        <v>150</v>
      </c>
      <c r="G218" s="141">
        <v>200</v>
      </c>
      <c r="H218" s="143">
        <v>200</v>
      </c>
      <c r="I218" s="143">
        <v>220</v>
      </c>
      <c r="J218" s="143">
        <v>270</v>
      </c>
      <c r="K218" s="107">
        <v>300</v>
      </c>
      <c r="L218" s="143">
        <v>330</v>
      </c>
      <c r="M218" s="188">
        <v>330</v>
      </c>
    </row>
    <row r="219" spans="1:13" s="39" customFormat="1" ht="24">
      <c r="A219" s="198"/>
      <c r="B219" s="118">
        <v>4</v>
      </c>
      <c r="C219" s="58" t="s">
        <v>150</v>
      </c>
      <c r="D219" s="154"/>
      <c r="E219" s="148"/>
      <c r="F219" s="148">
        <v>150</v>
      </c>
      <c r="G219" s="141">
        <v>150</v>
      </c>
      <c r="H219" s="143">
        <v>150</v>
      </c>
      <c r="I219" s="143">
        <v>200</v>
      </c>
      <c r="J219" s="143">
        <v>250</v>
      </c>
      <c r="K219" s="107">
        <v>300</v>
      </c>
      <c r="L219" s="143">
        <v>300</v>
      </c>
      <c r="M219" s="188">
        <v>300</v>
      </c>
    </row>
    <row r="220" spans="1:13" s="39" customFormat="1" ht="12.75" customHeight="1">
      <c r="A220" s="198"/>
      <c r="B220" s="118">
        <v>5</v>
      </c>
      <c r="C220" s="48" t="s">
        <v>132</v>
      </c>
      <c r="D220" s="144"/>
      <c r="E220" s="144"/>
      <c r="F220" s="144"/>
      <c r="G220" s="141">
        <v>200</v>
      </c>
      <c r="H220" s="143">
        <v>200</v>
      </c>
      <c r="I220" s="143">
        <v>270</v>
      </c>
      <c r="J220" s="143">
        <v>300</v>
      </c>
      <c r="K220" s="107">
        <v>330</v>
      </c>
      <c r="L220" s="143">
        <v>350</v>
      </c>
      <c r="M220" s="188">
        <v>350</v>
      </c>
    </row>
    <row r="221" spans="1:13" s="39" customFormat="1" ht="24">
      <c r="A221" s="198"/>
      <c r="B221" s="118">
        <v>6</v>
      </c>
      <c r="C221" s="48" t="s">
        <v>133</v>
      </c>
      <c r="D221" s="144"/>
      <c r="E221" s="144"/>
      <c r="F221" s="144"/>
      <c r="G221" s="144">
        <v>200</v>
      </c>
      <c r="H221" s="107">
        <v>200</v>
      </c>
      <c r="I221" s="107">
        <v>250</v>
      </c>
      <c r="J221" s="107">
        <v>300</v>
      </c>
      <c r="K221" s="107">
        <v>330</v>
      </c>
      <c r="L221" s="143">
        <v>350</v>
      </c>
      <c r="M221" s="188">
        <v>350</v>
      </c>
    </row>
    <row r="222" spans="1:13" s="39" customFormat="1" ht="24">
      <c r="A222" s="199"/>
      <c r="B222" s="118">
        <v>7</v>
      </c>
      <c r="C222" s="48" t="s">
        <v>147</v>
      </c>
      <c r="D222" s="144"/>
      <c r="E222" s="144"/>
      <c r="F222" s="144"/>
      <c r="G222" s="144"/>
      <c r="H222" s="107"/>
      <c r="I222" s="107"/>
      <c r="J222" s="107"/>
      <c r="K222" s="107"/>
      <c r="L222" s="143">
        <v>200</v>
      </c>
      <c r="M222" s="188">
        <v>200</v>
      </c>
    </row>
    <row r="223" spans="1:13" s="39" customFormat="1" ht="24.75" thickBot="1">
      <c r="A223" s="199"/>
      <c r="B223" s="128">
        <v>8</v>
      </c>
      <c r="C223" s="139" t="s">
        <v>148</v>
      </c>
      <c r="D223" s="177"/>
      <c r="E223" s="177"/>
      <c r="F223" s="177"/>
      <c r="G223" s="177"/>
      <c r="H223" s="178"/>
      <c r="I223" s="178"/>
      <c r="J223" s="178"/>
      <c r="K223" s="178"/>
      <c r="L223" s="187">
        <v>170</v>
      </c>
      <c r="M223" s="190">
        <v>170</v>
      </c>
    </row>
    <row r="224" spans="1:13" s="8" customFormat="1" ht="18.75" thickBot="1">
      <c r="A224" s="199"/>
      <c r="B224" s="19"/>
      <c r="C224" s="10" t="s">
        <v>27</v>
      </c>
      <c r="D224" s="6">
        <f aca="true" t="shared" si="17" ref="D224:K224">SUM(D216:D221)</f>
        <v>380</v>
      </c>
      <c r="E224" s="6">
        <f t="shared" si="17"/>
        <v>380</v>
      </c>
      <c r="F224" s="6">
        <f t="shared" si="17"/>
        <v>665</v>
      </c>
      <c r="G224" s="11">
        <f t="shared" si="17"/>
        <v>1115</v>
      </c>
      <c r="H224" s="13">
        <f t="shared" si="17"/>
        <v>1115</v>
      </c>
      <c r="I224" s="37">
        <f t="shared" si="17"/>
        <v>1400</v>
      </c>
      <c r="J224" s="9">
        <f t="shared" si="17"/>
        <v>1720</v>
      </c>
      <c r="K224" s="6">
        <f t="shared" si="17"/>
        <v>1910</v>
      </c>
      <c r="L224" s="9">
        <f>SUM(L216:L223)</f>
        <v>2350</v>
      </c>
      <c r="M224" s="6">
        <f>SUM(M216:M223)</f>
        <v>2350</v>
      </c>
    </row>
    <row r="225" spans="1:13" s="8" customFormat="1" ht="21.75" customHeight="1" thickBot="1">
      <c r="A225" s="119"/>
      <c r="B225" s="16"/>
      <c r="C225" s="20" t="s">
        <v>76</v>
      </c>
      <c r="D225" s="11">
        <f aca="true" t="shared" si="18" ref="D225:I225">D224+D215+D201+D193+D184+D175+D167+D159+D140+D128+D109+D89+D71+D47+D36</f>
        <v>40700</v>
      </c>
      <c r="E225" s="11">
        <f t="shared" si="18"/>
        <v>40380</v>
      </c>
      <c r="F225" s="11">
        <f t="shared" si="18"/>
        <v>39785</v>
      </c>
      <c r="G225" s="13">
        <f t="shared" si="18"/>
        <v>41010</v>
      </c>
      <c r="H225" s="13">
        <f t="shared" si="18"/>
        <v>40310</v>
      </c>
      <c r="I225" s="13">
        <f t="shared" si="18"/>
        <v>41890</v>
      </c>
      <c r="J225" s="9">
        <f>J36+J47+J71+J89+J109+J128+J140+J159+J167+J175+J184+J193+J201+J215+J224</f>
        <v>40930</v>
      </c>
      <c r="K225" s="6">
        <f>K36+K47+K71+K89+K109+K128+K140+K159+K167+K175+K184+K193+K201+K215+K224</f>
        <v>42930</v>
      </c>
      <c r="L225" s="9">
        <f>L36+L47+L71++L89+L109+L128+L140++L159+L167+L175+L184+L193+L201+L215+L224</f>
        <v>42930</v>
      </c>
      <c r="M225" s="6">
        <f>M36+M47+M71++M89+M109+M128+M140++M159+M167+M175+M184+M193+M201+M215+M224</f>
        <v>43410</v>
      </c>
    </row>
    <row r="226" spans="1:13" s="22" customFormat="1" ht="14.25">
      <c r="A226" s="21"/>
      <c r="B226" s="96">
        <v>1</v>
      </c>
      <c r="C226" s="97" t="s">
        <v>134</v>
      </c>
      <c r="D226" s="49">
        <v>85</v>
      </c>
      <c r="E226" s="50">
        <v>85</v>
      </c>
      <c r="F226" s="68">
        <v>80</v>
      </c>
      <c r="G226" s="49">
        <v>80</v>
      </c>
      <c r="H226" s="98">
        <v>80</v>
      </c>
      <c r="I226" s="99">
        <v>80</v>
      </c>
      <c r="J226" s="99">
        <v>80</v>
      </c>
      <c r="K226" s="99">
        <v>80</v>
      </c>
      <c r="L226" s="99">
        <v>80</v>
      </c>
      <c r="M226" s="196">
        <v>80</v>
      </c>
    </row>
    <row r="227" spans="1:13" s="22" customFormat="1" ht="14.25">
      <c r="A227" s="21"/>
      <c r="B227" s="100">
        <v>2</v>
      </c>
      <c r="C227" s="97" t="s">
        <v>77</v>
      </c>
      <c r="D227" s="49">
        <v>85</v>
      </c>
      <c r="E227" s="50">
        <v>85</v>
      </c>
      <c r="F227" s="49">
        <v>80</v>
      </c>
      <c r="G227" s="49">
        <v>80</v>
      </c>
      <c r="H227" s="98">
        <v>80</v>
      </c>
      <c r="I227" s="98">
        <v>80</v>
      </c>
      <c r="J227" s="98">
        <v>80</v>
      </c>
      <c r="K227" s="98">
        <v>80</v>
      </c>
      <c r="L227" s="99">
        <v>80</v>
      </c>
      <c r="M227" s="189">
        <v>80</v>
      </c>
    </row>
    <row r="228" spans="1:13" s="22" customFormat="1" ht="12.75" customHeight="1">
      <c r="A228" s="21"/>
      <c r="B228" s="101">
        <v>3</v>
      </c>
      <c r="C228" s="97" t="s">
        <v>78</v>
      </c>
      <c r="D228" s="49">
        <v>85</v>
      </c>
      <c r="E228" s="50">
        <v>85</v>
      </c>
      <c r="F228" s="49">
        <v>80</v>
      </c>
      <c r="G228" s="49">
        <v>80</v>
      </c>
      <c r="H228" s="98">
        <v>80</v>
      </c>
      <c r="I228" s="98">
        <v>80</v>
      </c>
      <c r="J228" s="98">
        <v>80</v>
      </c>
      <c r="K228" s="98">
        <v>80</v>
      </c>
      <c r="L228" s="99">
        <v>80</v>
      </c>
      <c r="M228" s="189">
        <v>80</v>
      </c>
    </row>
    <row r="229" spans="1:13" s="22" customFormat="1" ht="12.75" customHeight="1">
      <c r="A229" s="21"/>
      <c r="B229" s="102">
        <v>4</v>
      </c>
      <c r="C229" s="97" t="s">
        <v>79</v>
      </c>
      <c r="D229" s="60">
        <v>85</v>
      </c>
      <c r="E229" s="61">
        <v>85</v>
      </c>
      <c r="F229" s="49">
        <v>60</v>
      </c>
      <c r="G229" s="49">
        <v>80</v>
      </c>
      <c r="H229" s="98">
        <v>80</v>
      </c>
      <c r="I229" s="98">
        <v>80</v>
      </c>
      <c r="J229" s="98">
        <v>80</v>
      </c>
      <c r="K229" s="98">
        <v>80</v>
      </c>
      <c r="L229" s="99">
        <v>80</v>
      </c>
      <c r="M229" s="189">
        <v>80</v>
      </c>
    </row>
    <row r="230" spans="1:13" s="22" customFormat="1" ht="15" thickBot="1">
      <c r="A230" s="21"/>
      <c r="B230" s="103">
        <v>5</v>
      </c>
      <c r="C230" s="104" t="s">
        <v>135</v>
      </c>
      <c r="D230" s="61"/>
      <c r="E230" s="61"/>
      <c r="F230" s="60">
        <v>60</v>
      </c>
      <c r="G230" s="60">
        <v>60</v>
      </c>
      <c r="H230" s="105">
        <v>60</v>
      </c>
      <c r="I230" s="105">
        <v>60</v>
      </c>
      <c r="J230" s="105">
        <v>60</v>
      </c>
      <c r="K230" s="105">
        <v>60</v>
      </c>
      <c r="L230" s="105">
        <v>60</v>
      </c>
      <c r="M230" s="191">
        <v>60</v>
      </c>
    </row>
    <row r="231" spans="2:13" s="21" customFormat="1" ht="18.75" thickBot="1">
      <c r="B231" s="23"/>
      <c r="C231" s="24" t="s">
        <v>27</v>
      </c>
      <c r="D231" s="13">
        <f>SUM(D226:D229)</f>
        <v>340</v>
      </c>
      <c r="E231" s="11">
        <f>SUM(E226:E229)</f>
        <v>340</v>
      </c>
      <c r="F231" s="16">
        <f aca="true" t="shared" si="19" ref="F231:K231">SUM(F226:F230)</f>
        <v>360</v>
      </c>
      <c r="G231" s="25">
        <f t="shared" si="19"/>
        <v>380</v>
      </c>
      <c r="H231" s="9">
        <f t="shared" si="19"/>
        <v>380</v>
      </c>
      <c r="I231" s="37">
        <f t="shared" si="19"/>
        <v>380</v>
      </c>
      <c r="J231" s="9">
        <f t="shared" si="19"/>
        <v>380</v>
      </c>
      <c r="K231" s="9">
        <f t="shared" si="19"/>
        <v>380</v>
      </c>
      <c r="L231" s="9">
        <f>SUM(L226:L230)</f>
        <v>380</v>
      </c>
      <c r="M231" s="6">
        <f>SUM(M226:M230)</f>
        <v>380</v>
      </c>
    </row>
    <row r="232" spans="1:13" s="29" customFormat="1" ht="21" thickBot="1">
      <c r="A232" s="26" t="s">
        <v>80</v>
      </c>
      <c r="B232" s="27"/>
      <c r="C232" s="28"/>
      <c r="D232" s="13">
        <f aca="true" t="shared" si="20" ref="D232:I232">D231+D225</f>
        <v>41040</v>
      </c>
      <c r="E232" s="13">
        <f t="shared" si="20"/>
        <v>40720</v>
      </c>
      <c r="F232" s="13">
        <f t="shared" si="20"/>
        <v>40145</v>
      </c>
      <c r="G232" s="13">
        <f t="shared" si="20"/>
        <v>41390</v>
      </c>
      <c r="H232" s="13">
        <f t="shared" si="20"/>
        <v>40690</v>
      </c>
      <c r="I232" s="13">
        <f t="shared" si="20"/>
        <v>42270</v>
      </c>
      <c r="J232" s="13">
        <f>J225+J231</f>
        <v>41310</v>
      </c>
      <c r="K232" s="11">
        <f>K225+K231</f>
        <v>43310</v>
      </c>
      <c r="L232" s="13">
        <f>L36+L47+L71+L89+L109+L128+L140+L159+L167+L175+L184+L193+L201+L215+L224+L231</f>
        <v>43310</v>
      </c>
      <c r="M232" s="11">
        <f>M36+M47+M71+M89+M109+M128+M140+M159+M167+M175+M184+M193+M201+M215+M224+M231</f>
        <v>43790</v>
      </c>
    </row>
    <row r="233" spans="2:13" s="39" customFormat="1" ht="14.25">
      <c r="B233" s="86">
        <v>1</v>
      </c>
      <c r="C233" s="87" t="s">
        <v>81</v>
      </c>
      <c r="D233" s="88">
        <v>50</v>
      </c>
      <c r="E233" s="88">
        <v>60</v>
      </c>
      <c r="F233" s="42">
        <v>60</v>
      </c>
      <c r="G233" s="51">
        <v>60</v>
      </c>
      <c r="H233" s="57">
        <v>60</v>
      </c>
      <c r="I233" s="56">
        <v>60</v>
      </c>
      <c r="J233" s="56">
        <v>60</v>
      </c>
      <c r="K233" s="45">
        <v>60</v>
      </c>
      <c r="L233" s="56">
        <v>90</v>
      </c>
      <c r="M233" s="194">
        <v>90</v>
      </c>
    </row>
    <row r="234" spans="2:13" s="39" customFormat="1" ht="15" thickBot="1">
      <c r="B234" s="89">
        <v>2</v>
      </c>
      <c r="C234" s="90" t="s">
        <v>82</v>
      </c>
      <c r="D234" s="53">
        <v>60</v>
      </c>
      <c r="E234" s="51">
        <v>100</v>
      </c>
      <c r="F234" s="49">
        <v>100</v>
      </c>
      <c r="G234" s="51">
        <v>100</v>
      </c>
      <c r="H234" s="59">
        <v>100</v>
      </c>
      <c r="I234" s="59">
        <v>60</v>
      </c>
      <c r="J234" s="59">
        <v>60</v>
      </c>
      <c r="K234" s="54">
        <v>60</v>
      </c>
      <c r="L234" s="59">
        <v>60</v>
      </c>
      <c r="M234" s="190">
        <v>60</v>
      </c>
    </row>
    <row r="235" spans="2:13" s="22" customFormat="1" ht="18.75" thickBot="1">
      <c r="B235" s="30"/>
      <c r="C235" s="31" t="s">
        <v>27</v>
      </c>
      <c r="D235" s="13">
        <f>SUM(D233:D234)</f>
        <v>110</v>
      </c>
      <c r="E235" s="13">
        <f>SUM(E233:E234)</f>
        <v>160</v>
      </c>
      <c r="F235" s="13">
        <f>SUM(F233:F234)</f>
        <v>160</v>
      </c>
      <c r="G235" s="13">
        <f>SUM(G233:G234)</f>
        <v>160</v>
      </c>
      <c r="H235" s="13">
        <f>SUM(H233:H234)</f>
        <v>160</v>
      </c>
      <c r="I235" s="37">
        <v>120</v>
      </c>
      <c r="J235" s="9">
        <f>SUM(J233:J234)</f>
        <v>120</v>
      </c>
      <c r="K235" s="6">
        <f>SUM(K233:K234)</f>
        <v>120</v>
      </c>
      <c r="L235" s="9">
        <f>SUM(L233:L234)</f>
        <v>150</v>
      </c>
      <c r="M235" s="6">
        <f>SUM(M233:M234)</f>
        <v>150</v>
      </c>
    </row>
    <row r="236" spans="1:13" s="35" customFormat="1" ht="21" thickBot="1">
      <c r="A236" s="32" t="s">
        <v>83</v>
      </c>
      <c r="B236" s="33"/>
      <c r="C236" s="127"/>
      <c r="D236" s="13">
        <f>D235+D232</f>
        <v>41150</v>
      </c>
      <c r="E236" s="13">
        <f>E235+E232</f>
        <v>40880</v>
      </c>
      <c r="F236" s="13">
        <f>F235+F232</f>
        <v>40305</v>
      </c>
      <c r="G236" s="11">
        <f>G235+G232</f>
        <v>41550</v>
      </c>
      <c r="H236" s="13">
        <f>H235+H231+H224+H215+H201+H193+H184+H175+H167+H159+H140+H128+H109+H89+H71+H47+H36</f>
        <v>40850</v>
      </c>
      <c r="I236" s="34">
        <f>I235+I231+I224+I215+I201+I193+I184+I175+I167+I159+I140+I128+I109+I89+I71+I47+I36</f>
        <v>42390</v>
      </c>
      <c r="J236" s="9">
        <f>J225+J231+J235</f>
        <v>41430</v>
      </c>
      <c r="K236" s="6">
        <f>K225+K231+K235</f>
        <v>43430</v>
      </c>
      <c r="L236" s="6">
        <f>L232+L235</f>
        <v>43460</v>
      </c>
      <c r="M236" s="6">
        <f>M232+M235</f>
        <v>43940</v>
      </c>
    </row>
    <row r="237" spans="1:10" ht="12.75">
      <c r="A237" s="1"/>
      <c r="J237" s="4"/>
    </row>
    <row r="238" spans="1:3" ht="24" customHeight="1">
      <c r="A238" s="120"/>
      <c r="B238" s="121"/>
      <c r="C238" s="121"/>
    </row>
  </sheetData>
  <mergeCells count="3">
    <mergeCell ref="A216:A224"/>
    <mergeCell ref="A1:M1"/>
    <mergeCell ref="A2:M2"/>
  </mergeCells>
  <printOptions/>
  <pageMargins left="0" right="0" top="0.1968503937007874" bottom="0.7" header="0.5118110236220472" footer="0.21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 </cp:lastModifiedBy>
  <cp:lastPrinted>2009-03-19T05:29:04Z</cp:lastPrinted>
  <dcterms:created xsi:type="dcterms:W3CDTF">2004-02-17T21:58:00Z</dcterms:created>
  <dcterms:modified xsi:type="dcterms:W3CDTF">2010-03-30T10:50:35Z</dcterms:modified>
  <cp:category/>
  <cp:version/>
  <cp:contentType/>
  <cp:contentStatus/>
</cp:coreProperties>
</file>